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516"/>
  </bookViews>
  <sheets>
    <sheet name="补充案例" sheetId="26" r:id="rId1"/>
    <sheet name="信息" sheetId="19" state="veryHidden" r:id="rId2"/>
  </sheets>
  <externalReferences>
    <externalReference r:id="rId3"/>
  </externalReferences>
  <definedNames>
    <definedName name="_xlnm._FilterDatabase" localSheetId="0" hidden="1">补充案例!$B$5:$I$29</definedName>
    <definedName name="_xlnm._FilterDatabase" localSheetId="1" hidden="1">信息!$B$3:$B$12</definedName>
    <definedName name="_xlnm.Print_Area" localSheetId="0">补充案例!$A$1:$I$28</definedName>
    <definedName name="_xlnm.Print_Area" localSheetId="1">信息!$A$1:$B$13</definedName>
    <definedName name="_xlnm.Print_Titles" localSheetId="0">补充案例!$1:$4</definedName>
    <definedName name="_xlnm.Print_Titles" localSheetId="1">信息!$1:$2</definedName>
    <definedName name="地材信息">[1]信息!$M$6</definedName>
    <definedName name="地上层数">[1]信息!$T$6</definedName>
    <definedName name="地下室层数">[1]信息!$S$6</definedName>
    <definedName name="工程类别">信息!$H$4</definedName>
    <definedName name="函件类型">信息!$L$4</definedName>
    <definedName name="函件流水号">信息!$M$4</definedName>
    <definedName name="会员单位">信息!$E$4</definedName>
    <definedName name="基础类型">[1]信息!$Q$6</definedName>
    <definedName name="结构类型">[1]信息!$R$6</definedName>
    <definedName name="年度信息">信息!$J$4</definedName>
    <definedName name="评审专家">信息!$F$4</definedName>
    <definedName name="人材机价格采集信息">[1]信息!$L$6</definedName>
    <definedName name="日期信息">信息!$K$4</definedName>
    <definedName name="问题类型">信息!$I$4</definedName>
  </definedNames>
  <calcPr calcId="144525"/>
</workbook>
</file>

<file path=xl/sharedStrings.xml><?xml version="1.0" encoding="utf-8"?>
<sst xmlns="http://schemas.openxmlformats.org/spreadsheetml/2006/main" count="316" uniqueCount="250">
  <si>
    <t>附件：</t>
  </si>
  <si>
    <t>《珠海市建设工程造价技术经济指标》（房屋建筑类）（2022年） 
案例汇总表</t>
  </si>
  <si>
    <t>序号</t>
  </si>
  <si>
    <t>类别</t>
  </si>
  <si>
    <t>排版序号</t>
  </si>
  <si>
    <t>项目编号</t>
  </si>
  <si>
    <t>编号</t>
  </si>
  <si>
    <t>分类名称</t>
  </si>
  <si>
    <t>补充案例情况</t>
  </si>
  <si>
    <t>案例提供数量</t>
  </si>
  <si>
    <t>提交单位</t>
  </si>
  <si>
    <t>分项</t>
  </si>
  <si>
    <t>01010102</t>
  </si>
  <si>
    <t>1.1.1.2</t>
  </si>
  <si>
    <t>多层住宅（7-11层）</t>
  </si>
  <si>
    <t>01010104</t>
  </si>
  <si>
    <t>1.1.1.4</t>
  </si>
  <si>
    <t>高层住宅（18-22层）</t>
  </si>
  <si>
    <t/>
  </si>
  <si>
    <t>01010106</t>
  </si>
  <si>
    <t>1.1.1.6</t>
  </si>
  <si>
    <t>超高层住宅（100米以上）</t>
  </si>
  <si>
    <t>01010202</t>
  </si>
  <si>
    <t>1.1.2.2</t>
  </si>
  <si>
    <t>多层公寓（7-12层）</t>
  </si>
  <si>
    <t>01010203</t>
  </si>
  <si>
    <t>1.1.2.3</t>
  </si>
  <si>
    <t>中高层公寓（13-18层）</t>
  </si>
  <si>
    <t>01010205</t>
  </si>
  <si>
    <t>1.1.2.5</t>
  </si>
  <si>
    <t>超高层公寓（100米以上）</t>
  </si>
  <si>
    <t>01010302</t>
  </si>
  <si>
    <t>1.1.3.2</t>
  </si>
  <si>
    <t>独栋别墅</t>
  </si>
  <si>
    <t>010203</t>
  </si>
  <si>
    <t>1.2.3</t>
  </si>
  <si>
    <t>超高层写字楼（〉30层&amp;高度100以上）</t>
  </si>
  <si>
    <t>01030102</t>
  </si>
  <si>
    <t>1.3.1.2</t>
  </si>
  <si>
    <t>五星级酒店</t>
  </si>
  <si>
    <t>01030202</t>
  </si>
  <si>
    <t>1.3.2.2</t>
  </si>
  <si>
    <t>公寓式酒店</t>
  </si>
  <si>
    <t>01050104</t>
  </si>
  <si>
    <t>1.5.1.4</t>
  </si>
  <si>
    <t>纪念馆</t>
  </si>
  <si>
    <t>01050105</t>
  </si>
  <si>
    <t>1.5.1.5</t>
  </si>
  <si>
    <t>档案馆</t>
  </si>
  <si>
    <t>01050106</t>
  </si>
  <si>
    <t>1.5.1.6</t>
  </si>
  <si>
    <t>博物馆</t>
  </si>
  <si>
    <t>01050107</t>
  </si>
  <si>
    <t>1.5.1.7</t>
  </si>
  <si>
    <t>文化宫</t>
  </si>
  <si>
    <t>01050201</t>
  </si>
  <si>
    <t>1.5.2.1</t>
  </si>
  <si>
    <t>幼儿园综合楼</t>
  </si>
  <si>
    <t>01050206</t>
  </si>
  <si>
    <t>1.5.2.6</t>
  </si>
  <si>
    <t>大学宿舍</t>
  </si>
  <si>
    <t>01050207</t>
  </si>
  <si>
    <t>1.5.2.7</t>
  </si>
  <si>
    <t>食堂</t>
  </si>
  <si>
    <t>01050209</t>
  </si>
  <si>
    <t>1.5.2.9</t>
  </si>
  <si>
    <t>图书馆</t>
  </si>
  <si>
    <t>01050302</t>
  </si>
  <si>
    <t>1.5.3.2</t>
  </si>
  <si>
    <t>体育场</t>
  </si>
  <si>
    <t>01050402</t>
  </si>
  <si>
    <t>1.5.4.2</t>
  </si>
  <si>
    <t>住院楼</t>
  </si>
  <si>
    <t>01050404</t>
  </si>
  <si>
    <t>1.5.4.4</t>
  </si>
  <si>
    <t>门诊楼</t>
  </si>
  <si>
    <t>010606</t>
  </si>
  <si>
    <t>1.6.6</t>
  </si>
  <si>
    <t>停车楼</t>
  </si>
  <si>
    <t>0108</t>
  </si>
  <si>
    <t>1.8</t>
  </si>
  <si>
    <t>综合体（一个建筑单体含多个业态）</t>
  </si>
  <si>
    <t>0206</t>
  </si>
  <si>
    <t>5.0g产业新空间厂房</t>
  </si>
  <si>
    <t>信息分类</t>
  </si>
  <si>
    <t>会员单位代码</t>
  </si>
  <si>
    <t>会员单位简称</t>
  </si>
  <si>
    <t>会员单位</t>
  </si>
  <si>
    <t>评审专家</t>
  </si>
  <si>
    <t>评审专家单位</t>
  </si>
  <si>
    <t>工程类别</t>
  </si>
  <si>
    <t>问题类型</t>
  </si>
  <si>
    <t>年度信息</t>
  </si>
  <si>
    <t>日期信息</t>
  </si>
  <si>
    <t>函件类型</t>
  </si>
  <si>
    <t>函件流水号</t>
  </si>
  <si>
    <t>备注</t>
  </si>
  <si>
    <t>位置信息</t>
  </si>
  <si>
    <t>数量</t>
  </si>
  <si>
    <t>01</t>
  </si>
  <si>
    <t>建成</t>
  </si>
  <si>
    <t>广州建成工程咨询股份有限公司珠海分公司</t>
  </si>
  <si>
    <t>陈远锋</t>
  </si>
  <si>
    <t>珠海华信达工程顾问有限公司</t>
  </si>
  <si>
    <t>低层住宅（≤6层）</t>
  </si>
  <si>
    <t>软件问题</t>
  </si>
  <si>
    <t>珠价协-指标-(17)年度-</t>
  </si>
  <si>
    <t>001</t>
  </si>
  <si>
    <t>02</t>
  </si>
  <si>
    <t>鸿立</t>
  </si>
  <si>
    <t>珠海鸿立工程造价咨询事务所有限公司</t>
  </si>
  <si>
    <t>柯艳娜</t>
  </si>
  <si>
    <t>永道工程咨询有限公司</t>
  </si>
  <si>
    <t>归类问题</t>
  </si>
  <si>
    <t>002</t>
  </si>
  <si>
    <t>03</t>
  </si>
  <si>
    <t>建宇</t>
  </si>
  <si>
    <t>广东建宇工程咨询有限公司珠海分公司</t>
  </si>
  <si>
    <t>徐井海</t>
  </si>
  <si>
    <t>广东华禹工程咨询有限公司珠海分公司</t>
  </si>
  <si>
    <t>中高层住宅（12-17层）</t>
  </si>
  <si>
    <t>操作问题</t>
  </si>
  <si>
    <t>003</t>
  </si>
  <si>
    <t>04</t>
  </si>
  <si>
    <t>聚天立</t>
  </si>
  <si>
    <t>珠海市聚天立工程造价咨询有限公司</t>
  </si>
  <si>
    <t>杨冬初</t>
  </si>
  <si>
    <t>指标问题</t>
  </si>
  <si>
    <t>004</t>
  </si>
  <si>
    <t>05</t>
  </si>
  <si>
    <t>永道</t>
  </si>
  <si>
    <t>永道工程咨询有限公司珠海分公司</t>
  </si>
  <si>
    <t>黄世荣</t>
  </si>
  <si>
    <t>超高层住宅（≥22层&amp;100米以下）</t>
  </si>
  <si>
    <t>文档格式问题</t>
  </si>
  <si>
    <t>005</t>
  </si>
  <si>
    <t>06</t>
  </si>
  <si>
    <t>中量</t>
  </si>
  <si>
    <t>广东中量工程咨询有限公司珠海分公司</t>
  </si>
  <si>
    <t>肖祥林</t>
  </si>
  <si>
    <t>珠海华泰工程项目管理有限公司</t>
  </si>
  <si>
    <t>文字陈述问题</t>
  </si>
  <si>
    <t>006</t>
  </si>
  <si>
    <t>07</t>
  </si>
  <si>
    <t>建信</t>
  </si>
  <si>
    <t>珠海市建信建设投资咨询有限公司</t>
  </si>
  <si>
    <t>邓碧</t>
  </si>
  <si>
    <t xml:space="preserve"> 广东信仕德建设项目管理有限公司</t>
  </si>
  <si>
    <t>低层公寓（≤6层）</t>
  </si>
  <si>
    <t>其他问题</t>
  </si>
  <si>
    <t>007</t>
  </si>
  <si>
    <t>08</t>
  </si>
  <si>
    <t>长信德</t>
  </si>
  <si>
    <t>广东长信德工程咨询有限公司</t>
  </si>
  <si>
    <t>饶中华</t>
  </si>
  <si>
    <t>008</t>
  </si>
  <si>
    <t>09</t>
  </si>
  <si>
    <t>华信达</t>
  </si>
  <si>
    <t>郑惠文</t>
  </si>
  <si>
    <t>深圳市合创建设工程顾问有限公司珠海分公司</t>
  </si>
  <si>
    <t>009</t>
  </si>
  <si>
    <t>10</t>
  </si>
  <si>
    <t>华禹</t>
  </si>
  <si>
    <t>胡玉程</t>
  </si>
  <si>
    <t>广东明正项目管理有限公司</t>
  </si>
  <si>
    <t>高层公寓（18层以上，100米以下）</t>
  </si>
  <si>
    <t>010</t>
  </si>
  <si>
    <t>11</t>
  </si>
  <si>
    <t>信仕德</t>
  </si>
  <si>
    <t>广东信仕德建设项目管理有限公司</t>
  </si>
  <si>
    <t>练斌</t>
  </si>
  <si>
    <t>广东巨正建设项目管理有限公司</t>
  </si>
  <si>
    <t>12</t>
  </si>
  <si>
    <t>德联</t>
  </si>
  <si>
    <t>珠海德联工程咨询有限公司</t>
  </si>
  <si>
    <t>陈卫初</t>
  </si>
  <si>
    <t>中量工程咨询有限公司</t>
  </si>
  <si>
    <t>乡村独立别墅</t>
  </si>
  <si>
    <t>13</t>
  </si>
  <si>
    <t>明正</t>
  </si>
  <si>
    <t>袁彦华</t>
  </si>
  <si>
    <t>14</t>
  </si>
  <si>
    <t>天望</t>
  </si>
  <si>
    <t>广东天望建设项目管理有限公司</t>
  </si>
  <si>
    <t>梁福星</t>
  </si>
  <si>
    <t>联排别墅（联排/双拼/叠拼）</t>
  </si>
  <si>
    <t>15</t>
  </si>
  <si>
    <t>合创</t>
  </si>
  <si>
    <t>王新峰</t>
  </si>
  <si>
    <t>珠海市公评工程造价咨询有限公司</t>
  </si>
  <si>
    <t>多层写字楼（≤7层&amp;不超过24米）</t>
  </si>
  <si>
    <t>16</t>
  </si>
  <si>
    <t>公评</t>
  </si>
  <si>
    <t>赵蓉</t>
  </si>
  <si>
    <t>高层写字楼（≥8层&amp;高度24-100米）</t>
  </si>
  <si>
    <t>17</t>
  </si>
  <si>
    <t>华泰</t>
  </si>
  <si>
    <t>陈平</t>
  </si>
  <si>
    <t>18</t>
  </si>
  <si>
    <t>巨正</t>
  </si>
  <si>
    <t>张兴萍</t>
  </si>
  <si>
    <t>超五星级酒店</t>
  </si>
  <si>
    <t>19</t>
  </si>
  <si>
    <t>市财审</t>
  </si>
  <si>
    <t>珠海市财政投资审核中心</t>
  </si>
  <si>
    <t>范勇</t>
  </si>
  <si>
    <t>东莞市华城工程造价咨询有限公司珠海分公司</t>
  </si>
  <si>
    <t>四星级酒店</t>
  </si>
  <si>
    <t>三星级酒店</t>
  </si>
  <si>
    <t>快捷酒店</t>
  </si>
  <si>
    <t>百货商场</t>
  </si>
  <si>
    <t>综合商厦</t>
  </si>
  <si>
    <t>购物中心</t>
  </si>
  <si>
    <t>会展中心</t>
  </si>
  <si>
    <t>超市</t>
  </si>
  <si>
    <t>专业商店</t>
  </si>
  <si>
    <t>文艺演出用房</t>
  </si>
  <si>
    <t>艺术展览用房</t>
  </si>
  <si>
    <t>图书馆-2</t>
  </si>
  <si>
    <t>游乐场馆</t>
  </si>
  <si>
    <t>电影院（含影城）</t>
  </si>
  <si>
    <t>宗教寺院</t>
  </si>
  <si>
    <t>小学综合楼</t>
  </si>
  <si>
    <t>教学楼</t>
  </si>
  <si>
    <t>实验楼</t>
  </si>
  <si>
    <t>中学宿舍</t>
  </si>
  <si>
    <t>文体综合楼</t>
  </si>
  <si>
    <t>体育馆（带游泳池地下室)</t>
  </si>
  <si>
    <t>体育馆</t>
  </si>
  <si>
    <t>游泳馆</t>
  </si>
  <si>
    <t>跳水馆</t>
  </si>
  <si>
    <t>综合医院</t>
  </si>
  <si>
    <t>医技楼</t>
  </si>
  <si>
    <t>保健站</t>
  </si>
  <si>
    <t>卫生所</t>
  </si>
  <si>
    <t>候机楼</t>
  </si>
  <si>
    <t>机场航站楼</t>
  </si>
  <si>
    <t>机场指挥塔</t>
  </si>
  <si>
    <t>机场配套用房</t>
  </si>
  <si>
    <t>交通枢纽</t>
  </si>
  <si>
    <t>高速公路服务区</t>
  </si>
  <si>
    <t>港口码头</t>
  </si>
  <si>
    <t>保障性住宅</t>
  </si>
  <si>
    <t>地下室工程（综合体项目共用地下室）</t>
  </si>
  <si>
    <t>室外工程</t>
  </si>
  <si>
    <t>单层厂房</t>
  </si>
  <si>
    <t>多层厂房</t>
  </si>
  <si>
    <t>高层厂房</t>
  </si>
  <si>
    <t>仓库</t>
  </si>
  <si>
    <t>辅助附属设施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</si>
</sst>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;[Red]\-0.0\ "/>
    <numFmt numFmtId="177" formatCode="yyyy&quot;年&quot;m&quot;月&quot;d&quot;日&quot;;@"/>
    <numFmt numFmtId="178" formatCode=";;;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21" fillId="22" borderId="3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7" fillId="0" borderId="0"/>
    <xf numFmtId="0" fontId="6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2" borderId="0" xfId="46" applyNumberFormat="1" applyFont="1" applyFill="1" applyAlignment="1">
      <alignment vertical="center" wrapText="1"/>
    </xf>
    <xf numFmtId="178" fontId="1" fillId="2" borderId="0" xfId="46" applyNumberFormat="1" applyFont="1" applyFill="1" applyAlignment="1">
      <alignment horizontal="center" vertical="center" wrapText="1"/>
    </xf>
    <xf numFmtId="178" fontId="1" fillId="3" borderId="0" xfId="46" applyNumberFormat="1" applyFont="1" applyFill="1" applyAlignment="1">
      <alignment horizontal="left" vertical="center" wrapText="1"/>
    </xf>
    <xf numFmtId="0" fontId="1" fillId="2" borderId="0" xfId="46" applyNumberFormat="1" applyFont="1" applyFill="1" applyAlignment="1">
      <alignment horizontal="left" vertical="center" wrapText="1"/>
    </xf>
    <xf numFmtId="177" fontId="1" fillId="2" borderId="0" xfId="46" applyNumberFormat="1" applyFont="1" applyFill="1" applyAlignment="1">
      <alignment horizontal="left" vertical="center" wrapText="1"/>
    </xf>
    <xf numFmtId="178" fontId="1" fillId="2" borderId="0" xfId="46" applyNumberFormat="1" applyFont="1" applyFill="1" applyAlignment="1">
      <alignment horizontal="left" vertical="center" wrapText="1"/>
    </xf>
    <xf numFmtId="178" fontId="1" fillId="2" borderId="0" xfId="46" applyNumberFormat="1" applyFont="1" applyFill="1" applyAlignment="1">
      <alignment vertical="center" wrapText="1"/>
    </xf>
    <xf numFmtId="0" fontId="2" fillId="2" borderId="0" xfId="46" applyNumberFormat="1" applyFont="1" applyFill="1" applyBorder="1" applyAlignment="1">
      <alignment horizontal="center" vertical="center" wrapText="1"/>
    </xf>
    <xf numFmtId="178" fontId="3" fillId="4" borderId="1" xfId="46" applyNumberFormat="1" applyFont="1" applyFill="1" applyBorder="1" applyAlignment="1">
      <alignment horizontal="left" vertical="center"/>
    </xf>
    <xf numFmtId="178" fontId="4" fillId="3" borderId="1" xfId="46" applyNumberFormat="1" applyFont="1" applyFill="1" applyBorder="1" applyAlignment="1">
      <alignment horizontal="left" vertical="center" wrapText="1"/>
    </xf>
    <xf numFmtId="178" fontId="5" fillId="2" borderId="2" xfId="46" applyNumberFormat="1" applyFont="1" applyFill="1" applyBorder="1" applyAlignment="1">
      <alignment horizontal="center" vertical="center" wrapText="1"/>
    </xf>
    <xf numFmtId="178" fontId="5" fillId="3" borderId="2" xfId="46" applyNumberFormat="1" applyFont="1" applyFill="1" applyBorder="1" applyAlignment="1">
      <alignment horizontal="center" vertical="center" wrapText="1"/>
    </xf>
    <xf numFmtId="178" fontId="5" fillId="5" borderId="2" xfId="46" applyNumberFormat="1" applyFont="1" applyFill="1" applyBorder="1" applyAlignment="1">
      <alignment horizontal="center" vertical="center" wrapText="1"/>
    </xf>
    <xf numFmtId="178" fontId="5" fillId="4" borderId="2" xfId="46" applyNumberFormat="1" applyFont="1" applyFill="1" applyBorder="1" applyAlignment="1">
      <alignment horizontal="left" vertical="center" wrapText="1"/>
    </xf>
    <xf numFmtId="178" fontId="5" fillId="6" borderId="2" xfId="46" applyNumberFormat="1" applyFont="1" applyFill="1" applyBorder="1" applyAlignment="1">
      <alignment horizontal="center" vertical="center" wrapText="1"/>
    </xf>
    <xf numFmtId="178" fontId="5" fillId="3" borderId="2" xfId="46" applyNumberFormat="1" applyFont="1" applyFill="1" applyBorder="1" applyAlignment="1">
      <alignment horizontal="left" vertical="center" wrapText="1"/>
    </xf>
    <xf numFmtId="178" fontId="5" fillId="7" borderId="2" xfId="46" applyNumberFormat="1" applyFont="1" applyFill="1" applyBorder="1" applyAlignment="1">
      <alignment horizontal="left" vertical="center" wrapText="1"/>
    </xf>
    <xf numFmtId="178" fontId="5" fillId="8" borderId="2" xfId="46" applyNumberFormat="1" applyFont="1" applyFill="1" applyBorder="1" applyAlignment="1">
      <alignment horizontal="left" vertical="center" wrapText="1"/>
    </xf>
    <xf numFmtId="0" fontId="4" fillId="2" borderId="1" xfId="46" applyNumberFormat="1" applyFont="1" applyFill="1" applyBorder="1" applyAlignment="1">
      <alignment horizontal="left" vertical="center" wrapText="1"/>
    </xf>
    <xf numFmtId="177" fontId="4" fillId="2" borderId="1" xfId="46" applyNumberFormat="1" applyFont="1" applyFill="1" applyBorder="1" applyAlignment="1">
      <alignment horizontal="left" vertical="center" wrapText="1"/>
    </xf>
    <xf numFmtId="178" fontId="4" fillId="2" borderId="1" xfId="46" applyNumberFormat="1" applyFont="1" applyFill="1" applyBorder="1" applyAlignment="1">
      <alignment vertical="center" wrapText="1"/>
    </xf>
    <xf numFmtId="178" fontId="5" fillId="9" borderId="2" xfId="46" applyNumberFormat="1" applyFont="1" applyFill="1" applyBorder="1" applyAlignment="1">
      <alignment horizontal="center" vertical="center" wrapText="1"/>
    </xf>
    <xf numFmtId="0" fontId="5" fillId="9" borderId="2" xfId="46" applyNumberFormat="1" applyFont="1" applyFill="1" applyBorder="1" applyAlignment="1">
      <alignment horizontal="center" vertical="center" wrapText="1"/>
    </xf>
    <xf numFmtId="177" fontId="5" fillId="9" borderId="2" xfId="46" applyNumberFormat="1" applyFont="1" applyFill="1" applyBorder="1" applyAlignment="1">
      <alignment horizontal="center" vertical="center" wrapText="1"/>
    </xf>
    <xf numFmtId="0" fontId="5" fillId="4" borderId="2" xfId="46" applyNumberFormat="1" applyFont="1" applyFill="1" applyBorder="1" applyAlignment="1">
      <alignment horizontal="left" vertical="center" wrapText="1"/>
    </xf>
    <xf numFmtId="177" fontId="5" fillId="4" borderId="2" xfId="46" applyNumberFormat="1" applyFont="1" applyFill="1" applyBorder="1" applyAlignment="1">
      <alignment horizontal="left" vertical="center" wrapText="1"/>
    </xf>
    <xf numFmtId="178" fontId="5" fillId="2" borderId="2" xfId="46" applyNumberFormat="1" applyFont="1" applyFill="1" applyBorder="1" applyAlignment="1">
      <alignment horizontal="left" vertical="center" wrapText="1"/>
    </xf>
    <xf numFmtId="0" fontId="5" fillId="10" borderId="2" xfId="46" applyNumberFormat="1" applyFont="1" applyFill="1" applyBorder="1" applyAlignment="1">
      <alignment horizontal="left" vertical="center" wrapText="1"/>
    </xf>
    <xf numFmtId="177" fontId="5" fillId="10" borderId="2" xfId="46" applyNumberFormat="1" applyFont="1" applyFill="1" applyBorder="1" applyAlignment="1">
      <alignment horizontal="left" vertical="center" wrapText="1"/>
    </xf>
    <xf numFmtId="0" fontId="5" fillId="11" borderId="2" xfId="46" applyNumberFormat="1" applyFont="1" applyFill="1" applyBorder="1" applyAlignment="1">
      <alignment horizontal="left" vertical="center" wrapText="1"/>
    </xf>
    <xf numFmtId="177" fontId="5" fillId="2" borderId="2" xfId="46" applyNumberFormat="1" applyFont="1" applyFill="1" applyBorder="1" applyAlignment="1">
      <alignment horizontal="left" vertical="center" wrapText="1"/>
    </xf>
    <xf numFmtId="0" fontId="5" fillId="2" borderId="2" xfId="46" applyNumberFormat="1" applyFont="1" applyFill="1" applyBorder="1" applyAlignment="1">
      <alignment horizontal="left" vertical="center" wrapText="1"/>
    </xf>
    <xf numFmtId="0" fontId="1" fillId="3" borderId="0" xfId="55" applyFont="1" applyFill="1" applyAlignment="1">
      <alignment horizontal="center" vertical="center" wrapText="1"/>
    </xf>
    <xf numFmtId="0" fontId="1" fillId="0" borderId="0" xfId="55" applyFont="1" applyFill="1" applyAlignment="1">
      <alignment horizontal="left" vertical="center" wrapText="1"/>
    </xf>
    <xf numFmtId="0" fontId="1" fillId="3" borderId="0" xfId="55" applyFont="1" applyFill="1" applyAlignment="1">
      <alignment horizontal="left" vertical="center" wrapText="1"/>
    </xf>
    <xf numFmtId="176" fontId="1" fillId="3" borderId="0" xfId="55" applyNumberFormat="1" applyFont="1" applyFill="1" applyAlignment="1">
      <alignment horizontal="center" vertical="center" wrapText="1"/>
    </xf>
    <xf numFmtId="176" fontId="1" fillId="3" borderId="0" xfId="55" applyNumberFormat="1" applyFont="1" applyFill="1" applyAlignment="1">
      <alignment horizontal="left" vertical="center" wrapText="1"/>
    </xf>
    <xf numFmtId="0" fontId="4" fillId="3" borderId="0" xfId="55" applyFont="1" applyFill="1" applyAlignment="1">
      <alignment horizontal="left" vertical="center" wrapText="1"/>
    </xf>
    <xf numFmtId="0" fontId="2" fillId="3" borderId="0" xfId="55" applyFont="1" applyFill="1" applyBorder="1" applyAlignment="1">
      <alignment horizontal="center" vertical="center" wrapText="1"/>
    </xf>
    <xf numFmtId="0" fontId="3" fillId="3" borderId="2" xfId="55" applyFont="1" applyFill="1" applyBorder="1" applyAlignment="1">
      <alignment horizontal="center" vertical="center" wrapText="1"/>
    </xf>
    <xf numFmtId="176" fontId="3" fillId="3" borderId="2" xfId="55" applyNumberFormat="1" applyFont="1" applyFill="1" applyBorder="1" applyAlignment="1">
      <alignment horizontal="center" vertical="center" wrapText="1"/>
    </xf>
    <xf numFmtId="0" fontId="5" fillId="3" borderId="2" xfId="55" applyFont="1" applyFill="1" applyBorder="1" applyAlignment="1">
      <alignment horizontal="center" vertical="center" wrapText="1"/>
    </xf>
    <xf numFmtId="0" fontId="5" fillId="3" borderId="2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left" vertical="center" wrapText="1"/>
    </xf>
    <xf numFmtId="176" fontId="5" fillId="3" borderId="2" xfId="55" applyNumberFormat="1" applyFont="1" applyFill="1" applyBorder="1" applyAlignment="1">
      <alignment horizontal="left" vertical="center" wrapText="1"/>
    </xf>
    <xf numFmtId="176" fontId="1" fillId="0" borderId="2" xfId="55" applyNumberFormat="1" applyFont="1" applyFill="1" applyBorder="1" applyAlignment="1">
      <alignment horizontal="left" vertical="center" wrapText="1"/>
    </xf>
    <xf numFmtId="0" fontId="5" fillId="3" borderId="2" xfId="55" applyFont="1" applyFill="1" applyBorder="1" applyAlignment="1" quotePrefix="1">
      <alignment horizontal="left" vertical="center" wrapText="1"/>
    </xf>
    <xf numFmtId="0" fontId="5" fillId="3" borderId="2" xfId="55" applyFont="1" applyFill="1" applyBorder="1" applyAlignment="1" quotePrefix="1">
      <alignment horizontal="center" vertical="center" wrapText="1"/>
    </xf>
    <xf numFmtId="178" fontId="5" fillId="3" borderId="2" xfId="46" applyNumberFormat="1" applyFont="1" applyFill="1" applyBorder="1" applyAlignment="1" quotePrefix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差_RESULTS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ColLevel_0" xfId="52"/>
    <cellStyle name="常规 2" xfId="53"/>
    <cellStyle name="常规 3" xfId="54"/>
    <cellStyle name="常规 4" xfId="55"/>
    <cellStyle name="好_RESULTS" xfId="5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5D5D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9"/>
      <rgbColor rgb="00CDE6FF"/>
      <rgbColor rgb="00FF99CC"/>
      <rgbColor rgb="00E6CD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FF"/>
      <color rgb="00FFCCFF"/>
      <color rgb="0099FFCC"/>
      <color rgb="00FFFFCC"/>
      <color rgb="00EAD5FF"/>
      <color rgb="00E0C1FF"/>
      <color rgb="00D9B3FF"/>
      <color rgb="00E5FFFF"/>
      <color rgb="00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(&#26753;)&#39033;&#30446;\3007&#36896;&#20215;&#31449;18&#24180;&#25351;&#26631;&#32534;&#21046;&#24037;&#20316;\Q003-&#35828;&#26126;(181111)-&#12298;&#29664;&#28023;&#24066;&#25151;&#23627;&#24314;&#31569;&#24037;&#31243;&#36896;&#20215;&#25351;&#26631;&#12299;&#24635;&#35828;&#26126;\S101-&#30446;&#24405;(181118)-&#12298;&#29664;&#28023;&#24066;&#25151;&#23627;&#24314;&#31569;&#24037;&#31243;&#36896;&#20215;&#25351;&#26631;&#12299;&#30446;&#24405;(1)-11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分类"/>
      <sheetName val="信息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29"/>
  <sheetViews>
    <sheetView showZeros="0" tabSelected="1" workbookViewId="0">
      <pane xSplit="7" ySplit="5" topLeftCell="H21" activePane="bottomRight" state="frozen"/>
      <selection/>
      <selection pane="topRight"/>
      <selection pane="bottomLeft"/>
      <selection pane="bottomRight" activeCell="G29" sqref="G29"/>
    </sheetView>
  </sheetViews>
  <sheetFormatPr defaultColWidth="9" defaultRowHeight="26.1" customHeight="1"/>
  <cols>
    <col min="1" max="1" width="0.383333333333333" style="35" customWidth="1"/>
    <col min="2" max="2" width="4.75" style="33" customWidth="1"/>
    <col min="3" max="3" width="4.75" style="35" hidden="1" customWidth="1"/>
    <col min="4" max="4" width="4.75" style="33" hidden="1" customWidth="1"/>
    <col min="5" max="5" width="8" style="35" customWidth="1"/>
    <col min="6" max="6" width="7.5" style="35" customWidth="1"/>
    <col min="7" max="7" width="18.6333333333333" style="35" customWidth="1"/>
    <col min="8" max="8" width="7.13333333333333" style="36" customWidth="1"/>
    <col min="9" max="9" width="57.3833333333333" style="37" customWidth="1"/>
    <col min="10" max="245" width="9" style="35"/>
    <col min="246" max="246" width="0.383333333333333" style="35" customWidth="1"/>
    <col min="247" max="247" width="4.75" style="35" customWidth="1"/>
    <col min="248" max="248" width="7.5" style="35" customWidth="1"/>
    <col min="249" max="249" width="18.6333333333333" style="35" customWidth="1"/>
    <col min="250" max="253" width="6.63333333333333" style="35" customWidth="1"/>
    <col min="254" max="254" width="26.6333333333333" style="35" customWidth="1"/>
    <col min="255" max="501" width="9" style="35"/>
    <col min="502" max="502" width="0.383333333333333" style="35" customWidth="1"/>
    <col min="503" max="503" width="4.75" style="35" customWidth="1"/>
    <col min="504" max="504" width="7.5" style="35" customWidth="1"/>
    <col min="505" max="505" width="18.6333333333333" style="35" customWidth="1"/>
    <col min="506" max="509" width="6.63333333333333" style="35" customWidth="1"/>
    <col min="510" max="510" width="26.6333333333333" style="35" customWidth="1"/>
    <col min="511" max="757" width="9" style="35"/>
    <col min="758" max="758" width="0.383333333333333" style="35" customWidth="1"/>
    <col min="759" max="759" width="4.75" style="35" customWidth="1"/>
    <col min="760" max="760" width="7.5" style="35" customWidth="1"/>
    <col min="761" max="761" width="18.6333333333333" style="35" customWidth="1"/>
    <col min="762" max="765" width="6.63333333333333" style="35" customWidth="1"/>
    <col min="766" max="766" width="26.6333333333333" style="35" customWidth="1"/>
    <col min="767" max="1013" width="9" style="35"/>
    <col min="1014" max="1014" width="0.383333333333333" style="35" customWidth="1"/>
    <col min="1015" max="1015" width="4.75" style="35" customWidth="1"/>
    <col min="1016" max="1016" width="7.5" style="35" customWidth="1"/>
    <col min="1017" max="1017" width="18.6333333333333" style="35" customWidth="1"/>
    <col min="1018" max="1021" width="6.63333333333333" style="35" customWidth="1"/>
    <col min="1022" max="1022" width="26.6333333333333" style="35" customWidth="1"/>
    <col min="1023" max="1269" width="9" style="35"/>
    <col min="1270" max="1270" width="0.383333333333333" style="35" customWidth="1"/>
    <col min="1271" max="1271" width="4.75" style="35" customWidth="1"/>
    <col min="1272" max="1272" width="7.5" style="35" customWidth="1"/>
    <col min="1273" max="1273" width="18.6333333333333" style="35" customWidth="1"/>
    <col min="1274" max="1277" width="6.63333333333333" style="35" customWidth="1"/>
    <col min="1278" max="1278" width="26.6333333333333" style="35" customWidth="1"/>
    <col min="1279" max="1525" width="9" style="35"/>
    <col min="1526" max="1526" width="0.383333333333333" style="35" customWidth="1"/>
    <col min="1527" max="1527" width="4.75" style="35" customWidth="1"/>
    <col min="1528" max="1528" width="7.5" style="35" customWidth="1"/>
    <col min="1529" max="1529" width="18.6333333333333" style="35" customWidth="1"/>
    <col min="1530" max="1533" width="6.63333333333333" style="35" customWidth="1"/>
    <col min="1534" max="1534" width="26.6333333333333" style="35" customWidth="1"/>
    <col min="1535" max="1781" width="9" style="35"/>
    <col min="1782" max="1782" width="0.383333333333333" style="35" customWidth="1"/>
    <col min="1783" max="1783" width="4.75" style="35" customWidth="1"/>
    <col min="1784" max="1784" width="7.5" style="35" customWidth="1"/>
    <col min="1785" max="1785" width="18.6333333333333" style="35" customWidth="1"/>
    <col min="1786" max="1789" width="6.63333333333333" style="35" customWidth="1"/>
    <col min="1790" max="1790" width="26.6333333333333" style="35" customWidth="1"/>
    <col min="1791" max="2037" width="9" style="35"/>
    <col min="2038" max="2038" width="0.383333333333333" style="35" customWidth="1"/>
    <col min="2039" max="2039" width="4.75" style="35" customWidth="1"/>
    <col min="2040" max="2040" width="7.5" style="35" customWidth="1"/>
    <col min="2041" max="2041" width="18.6333333333333" style="35" customWidth="1"/>
    <col min="2042" max="2045" width="6.63333333333333" style="35" customWidth="1"/>
    <col min="2046" max="2046" width="26.6333333333333" style="35" customWidth="1"/>
    <col min="2047" max="2293" width="9" style="35"/>
    <col min="2294" max="2294" width="0.383333333333333" style="35" customWidth="1"/>
    <col min="2295" max="2295" width="4.75" style="35" customWidth="1"/>
    <col min="2296" max="2296" width="7.5" style="35" customWidth="1"/>
    <col min="2297" max="2297" width="18.6333333333333" style="35" customWidth="1"/>
    <col min="2298" max="2301" width="6.63333333333333" style="35" customWidth="1"/>
    <col min="2302" max="2302" width="26.6333333333333" style="35" customWidth="1"/>
    <col min="2303" max="2549" width="9" style="35"/>
    <col min="2550" max="2550" width="0.383333333333333" style="35" customWidth="1"/>
    <col min="2551" max="2551" width="4.75" style="35" customWidth="1"/>
    <col min="2552" max="2552" width="7.5" style="35" customWidth="1"/>
    <col min="2553" max="2553" width="18.6333333333333" style="35" customWidth="1"/>
    <col min="2554" max="2557" width="6.63333333333333" style="35" customWidth="1"/>
    <col min="2558" max="2558" width="26.6333333333333" style="35" customWidth="1"/>
    <col min="2559" max="2805" width="9" style="35"/>
    <col min="2806" max="2806" width="0.383333333333333" style="35" customWidth="1"/>
    <col min="2807" max="2807" width="4.75" style="35" customWidth="1"/>
    <col min="2808" max="2808" width="7.5" style="35" customWidth="1"/>
    <col min="2809" max="2809" width="18.6333333333333" style="35" customWidth="1"/>
    <col min="2810" max="2813" width="6.63333333333333" style="35" customWidth="1"/>
    <col min="2814" max="2814" width="26.6333333333333" style="35" customWidth="1"/>
    <col min="2815" max="3061" width="9" style="35"/>
    <col min="3062" max="3062" width="0.383333333333333" style="35" customWidth="1"/>
    <col min="3063" max="3063" width="4.75" style="35" customWidth="1"/>
    <col min="3064" max="3064" width="7.5" style="35" customWidth="1"/>
    <col min="3065" max="3065" width="18.6333333333333" style="35" customWidth="1"/>
    <col min="3066" max="3069" width="6.63333333333333" style="35" customWidth="1"/>
    <col min="3070" max="3070" width="26.6333333333333" style="35" customWidth="1"/>
    <col min="3071" max="3317" width="9" style="35"/>
    <col min="3318" max="3318" width="0.383333333333333" style="35" customWidth="1"/>
    <col min="3319" max="3319" width="4.75" style="35" customWidth="1"/>
    <col min="3320" max="3320" width="7.5" style="35" customWidth="1"/>
    <col min="3321" max="3321" width="18.6333333333333" style="35" customWidth="1"/>
    <col min="3322" max="3325" width="6.63333333333333" style="35" customWidth="1"/>
    <col min="3326" max="3326" width="26.6333333333333" style="35" customWidth="1"/>
    <col min="3327" max="3573" width="9" style="35"/>
    <col min="3574" max="3574" width="0.383333333333333" style="35" customWidth="1"/>
    <col min="3575" max="3575" width="4.75" style="35" customWidth="1"/>
    <col min="3576" max="3576" width="7.5" style="35" customWidth="1"/>
    <col min="3577" max="3577" width="18.6333333333333" style="35" customWidth="1"/>
    <col min="3578" max="3581" width="6.63333333333333" style="35" customWidth="1"/>
    <col min="3582" max="3582" width="26.6333333333333" style="35" customWidth="1"/>
    <col min="3583" max="3829" width="9" style="35"/>
    <col min="3830" max="3830" width="0.383333333333333" style="35" customWidth="1"/>
    <col min="3831" max="3831" width="4.75" style="35" customWidth="1"/>
    <col min="3832" max="3832" width="7.5" style="35" customWidth="1"/>
    <col min="3833" max="3833" width="18.6333333333333" style="35" customWidth="1"/>
    <col min="3834" max="3837" width="6.63333333333333" style="35" customWidth="1"/>
    <col min="3838" max="3838" width="26.6333333333333" style="35" customWidth="1"/>
    <col min="3839" max="4085" width="9" style="35"/>
    <col min="4086" max="4086" width="0.383333333333333" style="35" customWidth="1"/>
    <col min="4087" max="4087" width="4.75" style="35" customWidth="1"/>
    <col min="4088" max="4088" width="7.5" style="35" customWidth="1"/>
    <col min="4089" max="4089" width="18.6333333333333" style="35" customWidth="1"/>
    <col min="4090" max="4093" width="6.63333333333333" style="35" customWidth="1"/>
    <col min="4094" max="4094" width="26.6333333333333" style="35" customWidth="1"/>
    <col min="4095" max="4341" width="9" style="35"/>
    <col min="4342" max="4342" width="0.383333333333333" style="35" customWidth="1"/>
    <col min="4343" max="4343" width="4.75" style="35" customWidth="1"/>
    <col min="4344" max="4344" width="7.5" style="35" customWidth="1"/>
    <col min="4345" max="4345" width="18.6333333333333" style="35" customWidth="1"/>
    <col min="4346" max="4349" width="6.63333333333333" style="35" customWidth="1"/>
    <col min="4350" max="4350" width="26.6333333333333" style="35" customWidth="1"/>
    <col min="4351" max="4597" width="9" style="35"/>
    <col min="4598" max="4598" width="0.383333333333333" style="35" customWidth="1"/>
    <col min="4599" max="4599" width="4.75" style="35" customWidth="1"/>
    <col min="4600" max="4600" width="7.5" style="35" customWidth="1"/>
    <col min="4601" max="4601" width="18.6333333333333" style="35" customWidth="1"/>
    <col min="4602" max="4605" width="6.63333333333333" style="35" customWidth="1"/>
    <col min="4606" max="4606" width="26.6333333333333" style="35" customWidth="1"/>
    <col min="4607" max="4853" width="9" style="35"/>
    <col min="4854" max="4854" width="0.383333333333333" style="35" customWidth="1"/>
    <col min="4855" max="4855" width="4.75" style="35" customWidth="1"/>
    <col min="4856" max="4856" width="7.5" style="35" customWidth="1"/>
    <col min="4857" max="4857" width="18.6333333333333" style="35" customWidth="1"/>
    <col min="4858" max="4861" width="6.63333333333333" style="35" customWidth="1"/>
    <col min="4862" max="4862" width="26.6333333333333" style="35" customWidth="1"/>
    <col min="4863" max="5109" width="9" style="35"/>
    <col min="5110" max="5110" width="0.383333333333333" style="35" customWidth="1"/>
    <col min="5111" max="5111" width="4.75" style="35" customWidth="1"/>
    <col min="5112" max="5112" width="7.5" style="35" customWidth="1"/>
    <col min="5113" max="5113" width="18.6333333333333" style="35" customWidth="1"/>
    <col min="5114" max="5117" width="6.63333333333333" style="35" customWidth="1"/>
    <col min="5118" max="5118" width="26.6333333333333" style="35" customWidth="1"/>
    <col min="5119" max="5365" width="9" style="35"/>
    <col min="5366" max="5366" width="0.383333333333333" style="35" customWidth="1"/>
    <col min="5367" max="5367" width="4.75" style="35" customWidth="1"/>
    <col min="5368" max="5368" width="7.5" style="35" customWidth="1"/>
    <col min="5369" max="5369" width="18.6333333333333" style="35" customWidth="1"/>
    <col min="5370" max="5373" width="6.63333333333333" style="35" customWidth="1"/>
    <col min="5374" max="5374" width="26.6333333333333" style="35" customWidth="1"/>
    <col min="5375" max="5621" width="9" style="35"/>
    <col min="5622" max="5622" width="0.383333333333333" style="35" customWidth="1"/>
    <col min="5623" max="5623" width="4.75" style="35" customWidth="1"/>
    <col min="5624" max="5624" width="7.5" style="35" customWidth="1"/>
    <col min="5625" max="5625" width="18.6333333333333" style="35" customWidth="1"/>
    <col min="5626" max="5629" width="6.63333333333333" style="35" customWidth="1"/>
    <col min="5630" max="5630" width="26.6333333333333" style="35" customWidth="1"/>
    <col min="5631" max="5877" width="9" style="35"/>
    <col min="5878" max="5878" width="0.383333333333333" style="35" customWidth="1"/>
    <col min="5879" max="5879" width="4.75" style="35" customWidth="1"/>
    <col min="5880" max="5880" width="7.5" style="35" customWidth="1"/>
    <col min="5881" max="5881" width="18.6333333333333" style="35" customWidth="1"/>
    <col min="5882" max="5885" width="6.63333333333333" style="35" customWidth="1"/>
    <col min="5886" max="5886" width="26.6333333333333" style="35" customWidth="1"/>
    <col min="5887" max="6133" width="9" style="35"/>
    <col min="6134" max="6134" width="0.383333333333333" style="35" customWidth="1"/>
    <col min="6135" max="6135" width="4.75" style="35" customWidth="1"/>
    <col min="6136" max="6136" width="7.5" style="35" customWidth="1"/>
    <col min="6137" max="6137" width="18.6333333333333" style="35" customWidth="1"/>
    <col min="6138" max="6141" width="6.63333333333333" style="35" customWidth="1"/>
    <col min="6142" max="6142" width="26.6333333333333" style="35" customWidth="1"/>
    <col min="6143" max="6389" width="9" style="35"/>
    <col min="6390" max="6390" width="0.383333333333333" style="35" customWidth="1"/>
    <col min="6391" max="6391" width="4.75" style="35" customWidth="1"/>
    <col min="6392" max="6392" width="7.5" style="35" customWidth="1"/>
    <col min="6393" max="6393" width="18.6333333333333" style="35" customWidth="1"/>
    <col min="6394" max="6397" width="6.63333333333333" style="35" customWidth="1"/>
    <col min="6398" max="6398" width="26.6333333333333" style="35" customWidth="1"/>
    <col min="6399" max="6645" width="9" style="35"/>
    <col min="6646" max="6646" width="0.383333333333333" style="35" customWidth="1"/>
    <col min="6647" max="6647" width="4.75" style="35" customWidth="1"/>
    <col min="6648" max="6648" width="7.5" style="35" customWidth="1"/>
    <col min="6649" max="6649" width="18.6333333333333" style="35" customWidth="1"/>
    <col min="6650" max="6653" width="6.63333333333333" style="35" customWidth="1"/>
    <col min="6654" max="6654" width="26.6333333333333" style="35" customWidth="1"/>
    <col min="6655" max="6901" width="9" style="35"/>
    <col min="6902" max="6902" width="0.383333333333333" style="35" customWidth="1"/>
    <col min="6903" max="6903" width="4.75" style="35" customWidth="1"/>
    <col min="6904" max="6904" width="7.5" style="35" customWidth="1"/>
    <col min="6905" max="6905" width="18.6333333333333" style="35" customWidth="1"/>
    <col min="6906" max="6909" width="6.63333333333333" style="35" customWidth="1"/>
    <col min="6910" max="6910" width="26.6333333333333" style="35" customWidth="1"/>
    <col min="6911" max="7157" width="9" style="35"/>
    <col min="7158" max="7158" width="0.383333333333333" style="35" customWidth="1"/>
    <col min="7159" max="7159" width="4.75" style="35" customWidth="1"/>
    <col min="7160" max="7160" width="7.5" style="35" customWidth="1"/>
    <col min="7161" max="7161" width="18.6333333333333" style="35" customWidth="1"/>
    <col min="7162" max="7165" width="6.63333333333333" style="35" customWidth="1"/>
    <col min="7166" max="7166" width="26.6333333333333" style="35" customWidth="1"/>
    <col min="7167" max="7413" width="9" style="35"/>
    <col min="7414" max="7414" width="0.383333333333333" style="35" customWidth="1"/>
    <col min="7415" max="7415" width="4.75" style="35" customWidth="1"/>
    <col min="7416" max="7416" width="7.5" style="35" customWidth="1"/>
    <col min="7417" max="7417" width="18.6333333333333" style="35" customWidth="1"/>
    <col min="7418" max="7421" width="6.63333333333333" style="35" customWidth="1"/>
    <col min="7422" max="7422" width="26.6333333333333" style="35" customWidth="1"/>
    <col min="7423" max="7669" width="9" style="35"/>
    <col min="7670" max="7670" width="0.383333333333333" style="35" customWidth="1"/>
    <col min="7671" max="7671" width="4.75" style="35" customWidth="1"/>
    <col min="7672" max="7672" width="7.5" style="35" customWidth="1"/>
    <col min="7673" max="7673" width="18.6333333333333" style="35" customWidth="1"/>
    <col min="7674" max="7677" width="6.63333333333333" style="35" customWidth="1"/>
    <col min="7678" max="7678" width="26.6333333333333" style="35" customWidth="1"/>
    <col min="7679" max="7925" width="9" style="35"/>
    <col min="7926" max="7926" width="0.383333333333333" style="35" customWidth="1"/>
    <col min="7927" max="7927" width="4.75" style="35" customWidth="1"/>
    <col min="7928" max="7928" width="7.5" style="35" customWidth="1"/>
    <col min="7929" max="7929" width="18.6333333333333" style="35" customWidth="1"/>
    <col min="7930" max="7933" width="6.63333333333333" style="35" customWidth="1"/>
    <col min="7934" max="7934" width="26.6333333333333" style="35" customWidth="1"/>
    <col min="7935" max="8181" width="9" style="35"/>
    <col min="8182" max="8182" width="0.383333333333333" style="35" customWidth="1"/>
    <col min="8183" max="8183" width="4.75" style="35" customWidth="1"/>
    <col min="8184" max="8184" width="7.5" style="35" customWidth="1"/>
    <col min="8185" max="8185" width="18.6333333333333" style="35" customWidth="1"/>
    <col min="8186" max="8189" width="6.63333333333333" style="35" customWidth="1"/>
    <col min="8190" max="8190" width="26.6333333333333" style="35" customWidth="1"/>
    <col min="8191" max="8437" width="9" style="35"/>
    <col min="8438" max="8438" width="0.383333333333333" style="35" customWidth="1"/>
    <col min="8439" max="8439" width="4.75" style="35" customWidth="1"/>
    <col min="8440" max="8440" width="7.5" style="35" customWidth="1"/>
    <col min="8441" max="8441" width="18.6333333333333" style="35" customWidth="1"/>
    <col min="8442" max="8445" width="6.63333333333333" style="35" customWidth="1"/>
    <col min="8446" max="8446" width="26.6333333333333" style="35" customWidth="1"/>
    <col min="8447" max="8693" width="9" style="35"/>
    <col min="8694" max="8694" width="0.383333333333333" style="35" customWidth="1"/>
    <col min="8695" max="8695" width="4.75" style="35" customWidth="1"/>
    <col min="8696" max="8696" width="7.5" style="35" customWidth="1"/>
    <col min="8697" max="8697" width="18.6333333333333" style="35" customWidth="1"/>
    <col min="8698" max="8701" width="6.63333333333333" style="35" customWidth="1"/>
    <col min="8702" max="8702" width="26.6333333333333" style="35" customWidth="1"/>
    <col min="8703" max="8949" width="9" style="35"/>
    <col min="8950" max="8950" width="0.383333333333333" style="35" customWidth="1"/>
    <col min="8951" max="8951" width="4.75" style="35" customWidth="1"/>
    <col min="8952" max="8952" width="7.5" style="35" customWidth="1"/>
    <col min="8953" max="8953" width="18.6333333333333" style="35" customWidth="1"/>
    <col min="8954" max="8957" width="6.63333333333333" style="35" customWidth="1"/>
    <col min="8958" max="8958" width="26.6333333333333" style="35" customWidth="1"/>
    <col min="8959" max="9205" width="9" style="35"/>
    <col min="9206" max="9206" width="0.383333333333333" style="35" customWidth="1"/>
    <col min="9207" max="9207" width="4.75" style="35" customWidth="1"/>
    <col min="9208" max="9208" width="7.5" style="35" customWidth="1"/>
    <col min="9209" max="9209" width="18.6333333333333" style="35" customWidth="1"/>
    <col min="9210" max="9213" width="6.63333333333333" style="35" customWidth="1"/>
    <col min="9214" max="9214" width="26.6333333333333" style="35" customWidth="1"/>
    <col min="9215" max="9461" width="9" style="35"/>
    <col min="9462" max="9462" width="0.383333333333333" style="35" customWidth="1"/>
    <col min="9463" max="9463" width="4.75" style="35" customWidth="1"/>
    <col min="9464" max="9464" width="7.5" style="35" customWidth="1"/>
    <col min="9465" max="9465" width="18.6333333333333" style="35" customWidth="1"/>
    <col min="9466" max="9469" width="6.63333333333333" style="35" customWidth="1"/>
    <col min="9470" max="9470" width="26.6333333333333" style="35" customWidth="1"/>
    <col min="9471" max="9717" width="9" style="35"/>
    <col min="9718" max="9718" width="0.383333333333333" style="35" customWidth="1"/>
    <col min="9719" max="9719" width="4.75" style="35" customWidth="1"/>
    <col min="9720" max="9720" width="7.5" style="35" customWidth="1"/>
    <col min="9721" max="9721" width="18.6333333333333" style="35" customWidth="1"/>
    <col min="9722" max="9725" width="6.63333333333333" style="35" customWidth="1"/>
    <col min="9726" max="9726" width="26.6333333333333" style="35" customWidth="1"/>
    <col min="9727" max="9973" width="9" style="35"/>
    <col min="9974" max="9974" width="0.383333333333333" style="35" customWidth="1"/>
    <col min="9975" max="9975" width="4.75" style="35" customWidth="1"/>
    <col min="9976" max="9976" width="7.5" style="35" customWidth="1"/>
    <col min="9977" max="9977" width="18.6333333333333" style="35" customWidth="1"/>
    <col min="9978" max="9981" width="6.63333333333333" style="35" customWidth="1"/>
    <col min="9982" max="9982" width="26.6333333333333" style="35" customWidth="1"/>
    <col min="9983" max="10229" width="9" style="35"/>
    <col min="10230" max="10230" width="0.383333333333333" style="35" customWidth="1"/>
    <col min="10231" max="10231" width="4.75" style="35" customWidth="1"/>
    <col min="10232" max="10232" width="7.5" style="35" customWidth="1"/>
    <col min="10233" max="10233" width="18.6333333333333" style="35" customWidth="1"/>
    <col min="10234" max="10237" width="6.63333333333333" style="35" customWidth="1"/>
    <col min="10238" max="10238" width="26.6333333333333" style="35" customWidth="1"/>
    <col min="10239" max="10485" width="9" style="35"/>
    <col min="10486" max="10486" width="0.383333333333333" style="35" customWidth="1"/>
    <col min="10487" max="10487" width="4.75" style="35" customWidth="1"/>
    <col min="10488" max="10488" width="7.5" style="35" customWidth="1"/>
    <col min="10489" max="10489" width="18.6333333333333" style="35" customWidth="1"/>
    <col min="10490" max="10493" width="6.63333333333333" style="35" customWidth="1"/>
    <col min="10494" max="10494" width="26.6333333333333" style="35" customWidth="1"/>
    <col min="10495" max="10741" width="9" style="35"/>
    <col min="10742" max="10742" width="0.383333333333333" style="35" customWidth="1"/>
    <col min="10743" max="10743" width="4.75" style="35" customWidth="1"/>
    <col min="10744" max="10744" width="7.5" style="35" customWidth="1"/>
    <col min="10745" max="10745" width="18.6333333333333" style="35" customWidth="1"/>
    <col min="10746" max="10749" width="6.63333333333333" style="35" customWidth="1"/>
    <col min="10750" max="10750" width="26.6333333333333" style="35" customWidth="1"/>
    <col min="10751" max="10997" width="9" style="35"/>
    <col min="10998" max="10998" width="0.383333333333333" style="35" customWidth="1"/>
    <col min="10999" max="10999" width="4.75" style="35" customWidth="1"/>
    <col min="11000" max="11000" width="7.5" style="35" customWidth="1"/>
    <col min="11001" max="11001" width="18.6333333333333" style="35" customWidth="1"/>
    <col min="11002" max="11005" width="6.63333333333333" style="35" customWidth="1"/>
    <col min="11006" max="11006" width="26.6333333333333" style="35" customWidth="1"/>
    <col min="11007" max="11253" width="9" style="35"/>
    <col min="11254" max="11254" width="0.383333333333333" style="35" customWidth="1"/>
    <col min="11255" max="11255" width="4.75" style="35" customWidth="1"/>
    <col min="11256" max="11256" width="7.5" style="35" customWidth="1"/>
    <col min="11257" max="11257" width="18.6333333333333" style="35" customWidth="1"/>
    <col min="11258" max="11261" width="6.63333333333333" style="35" customWidth="1"/>
    <col min="11262" max="11262" width="26.6333333333333" style="35" customWidth="1"/>
    <col min="11263" max="11509" width="9" style="35"/>
    <col min="11510" max="11510" width="0.383333333333333" style="35" customWidth="1"/>
    <col min="11511" max="11511" width="4.75" style="35" customWidth="1"/>
    <col min="11512" max="11512" width="7.5" style="35" customWidth="1"/>
    <col min="11513" max="11513" width="18.6333333333333" style="35" customWidth="1"/>
    <col min="11514" max="11517" width="6.63333333333333" style="35" customWidth="1"/>
    <col min="11518" max="11518" width="26.6333333333333" style="35" customWidth="1"/>
    <col min="11519" max="11765" width="9" style="35"/>
    <col min="11766" max="11766" width="0.383333333333333" style="35" customWidth="1"/>
    <col min="11767" max="11767" width="4.75" style="35" customWidth="1"/>
    <col min="11768" max="11768" width="7.5" style="35" customWidth="1"/>
    <col min="11769" max="11769" width="18.6333333333333" style="35" customWidth="1"/>
    <col min="11770" max="11773" width="6.63333333333333" style="35" customWidth="1"/>
    <col min="11774" max="11774" width="26.6333333333333" style="35" customWidth="1"/>
    <col min="11775" max="12021" width="9" style="35"/>
    <col min="12022" max="12022" width="0.383333333333333" style="35" customWidth="1"/>
    <col min="12023" max="12023" width="4.75" style="35" customWidth="1"/>
    <col min="12024" max="12024" width="7.5" style="35" customWidth="1"/>
    <col min="12025" max="12025" width="18.6333333333333" style="35" customWidth="1"/>
    <col min="12026" max="12029" width="6.63333333333333" style="35" customWidth="1"/>
    <col min="12030" max="12030" width="26.6333333333333" style="35" customWidth="1"/>
    <col min="12031" max="12277" width="9" style="35"/>
    <col min="12278" max="12278" width="0.383333333333333" style="35" customWidth="1"/>
    <col min="12279" max="12279" width="4.75" style="35" customWidth="1"/>
    <col min="12280" max="12280" width="7.5" style="35" customWidth="1"/>
    <col min="12281" max="12281" width="18.6333333333333" style="35" customWidth="1"/>
    <col min="12282" max="12285" width="6.63333333333333" style="35" customWidth="1"/>
    <col min="12286" max="12286" width="26.6333333333333" style="35" customWidth="1"/>
    <col min="12287" max="12533" width="9" style="35"/>
    <col min="12534" max="12534" width="0.383333333333333" style="35" customWidth="1"/>
    <col min="12535" max="12535" width="4.75" style="35" customWidth="1"/>
    <col min="12536" max="12536" width="7.5" style="35" customWidth="1"/>
    <col min="12537" max="12537" width="18.6333333333333" style="35" customWidth="1"/>
    <col min="12538" max="12541" width="6.63333333333333" style="35" customWidth="1"/>
    <col min="12542" max="12542" width="26.6333333333333" style="35" customWidth="1"/>
    <col min="12543" max="12789" width="9" style="35"/>
    <col min="12790" max="12790" width="0.383333333333333" style="35" customWidth="1"/>
    <col min="12791" max="12791" width="4.75" style="35" customWidth="1"/>
    <col min="12792" max="12792" width="7.5" style="35" customWidth="1"/>
    <col min="12793" max="12793" width="18.6333333333333" style="35" customWidth="1"/>
    <col min="12794" max="12797" width="6.63333333333333" style="35" customWidth="1"/>
    <col min="12798" max="12798" width="26.6333333333333" style="35" customWidth="1"/>
    <col min="12799" max="13045" width="9" style="35"/>
    <col min="13046" max="13046" width="0.383333333333333" style="35" customWidth="1"/>
    <col min="13047" max="13047" width="4.75" style="35" customWidth="1"/>
    <col min="13048" max="13048" width="7.5" style="35" customWidth="1"/>
    <col min="13049" max="13049" width="18.6333333333333" style="35" customWidth="1"/>
    <col min="13050" max="13053" width="6.63333333333333" style="35" customWidth="1"/>
    <col min="13054" max="13054" width="26.6333333333333" style="35" customWidth="1"/>
    <col min="13055" max="13301" width="9" style="35"/>
    <col min="13302" max="13302" width="0.383333333333333" style="35" customWidth="1"/>
    <col min="13303" max="13303" width="4.75" style="35" customWidth="1"/>
    <col min="13304" max="13304" width="7.5" style="35" customWidth="1"/>
    <col min="13305" max="13305" width="18.6333333333333" style="35" customWidth="1"/>
    <col min="13306" max="13309" width="6.63333333333333" style="35" customWidth="1"/>
    <col min="13310" max="13310" width="26.6333333333333" style="35" customWidth="1"/>
    <col min="13311" max="13557" width="9" style="35"/>
    <col min="13558" max="13558" width="0.383333333333333" style="35" customWidth="1"/>
    <col min="13559" max="13559" width="4.75" style="35" customWidth="1"/>
    <col min="13560" max="13560" width="7.5" style="35" customWidth="1"/>
    <col min="13561" max="13561" width="18.6333333333333" style="35" customWidth="1"/>
    <col min="13562" max="13565" width="6.63333333333333" style="35" customWidth="1"/>
    <col min="13566" max="13566" width="26.6333333333333" style="35" customWidth="1"/>
    <col min="13567" max="13813" width="9" style="35"/>
    <col min="13814" max="13814" width="0.383333333333333" style="35" customWidth="1"/>
    <col min="13815" max="13815" width="4.75" style="35" customWidth="1"/>
    <col min="13816" max="13816" width="7.5" style="35" customWidth="1"/>
    <col min="13817" max="13817" width="18.6333333333333" style="35" customWidth="1"/>
    <col min="13818" max="13821" width="6.63333333333333" style="35" customWidth="1"/>
    <col min="13822" max="13822" width="26.6333333333333" style="35" customWidth="1"/>
    <col min="13823" max="14069" width="9" style="35"/>
    <col min="14070" max="14070" width="0.383333333333333" style="35" customWidth="1"/>
    <col min="14071" max="14071" width="4.75" style="35" customWidth="1"/>
    <col min="14072" max="14072" width="7.5" style="35" customWidth="1"/>
    <col min="14073" max="14073" width="18.6333333333333" style="35" customWidth="1"/>
    <col min="14074" max="14077" width="6.63333333333333" style="35" customWidth="1"/>
    <col min="14078" max="14078" width="26.6333333333333" style="35" customWidth="1"/>
    <col min="14079" max="14325" width="9" style="35"/>
    <col min="14326" max="14326" width="0.383333333333333" style="35" customWidth="1"/>
    <col min="14327" max="14327" width="4.75" style="35" customWidth="1"/>
    <col min="14328" max="14328" width="7.5" style="35" customWidth="1"/>
    <col min="14329" max="14329" width="18.6333333333333" style="35" customWidth="1"/>
    <col min="14330" max="14333" width="6.63333333333333" style="35" customWidth="1"/>
    <col min="14334" max="14334" width="26.6333333333333" style="35" customWidth="1"/>
    <col min="14335" max="14581" width="9" style="35"/>
    <col min="14582" max="14582" width="0.383333333333333" style="35" customWidth="1"/>
    <col min="14583" max="14583" width="4.75" style="35" customWidth="1"/>
    <col min="14584" max="14584" width="7.5" style="35" customWidth="1"/>
    <col min="14585" max="14585" width="18.6333333333333" style="35" customWidth="1"/>
    <col min="14586" max="14589" width="6.63333333333333" style="35" customWidth="1"/>
    <col min="14590" max="14590" width="26.6333333333333" style="35" customWidth="1"/>
    <col min="14591" max="14837" width="9" style="35"/>
    <col min="14838" max="14838" width="0.383333333333333" style="35" customWidth="1"/>
    <col min="14839" max="14839" width="4.75" style="35" customWidth="1"/>
    <col min="14840" max="14840" width="7.5" style="35" customWidth="1"/>
    <col min="14841" max="14841" width="18.6333333333333" style="35" customWidth="1"/>
    <col min="14842" max="14845" width="6.63333333333333" style="35" customWidth="1"/>
    <col min="14846" max="14846" width="26.6333333333333" style="35" customWidth="1"/>
    <col min="14847" max="15093" width="9" style="35"/>
    <col min="15094" max="15094" width="0.383333333333333" style="35" customWidth="1"/>
    <col min="15095" max="15095" width="4.75" style="35" customWidth="1"/>
    <col min="15096" max="15096" width="7.5" style="35" customWidth="1"/>
    <col min="15097" max="15097" width="18.6333333333333" style="35" customWidth="1"/>
    <col min="15098" max="15101" width="6.63333333333333" style="35" customWidth="1"/>
    <col min="15102" max="15102" width="26.6333333333333" style="35" customWidth="1"/>
    <col min="15103" max="15349" width="9" style="35"/>
    <col min="15350" max="15350" width="0.383333333333333" style="35" customWidth="1"/>
    <col min="15351" max="15351" width="4.75" style="35" customWidth="1"/>
    <col min="15352" max="15352" width="7.5" style="35" customWidth="1"/>
    <col min="15353" max="15353" width="18.6333333333333" style="35" customWidth="1"/>
    <col min="15354" max="15357" width="6.63333333333333" style="35" customWidth="1"/>
    <col min="15358" max="15358" width="26.6333333333333" style="35" customWidth="1"/>
    <col min="15359" max="15605" width="9" style="35"/>
    <col min="15606" max="15606" width="0.383333333333333" style="35" customWidth="1"/>
    <col min="15607" max="15607" width="4.75" style="35" customWidth="1"/>
    <col min="15608" max="15608" width="7.5" style="35" customWidth="1"/>
    <col min="15609" max="15609" width="18.6333333333333" style="35" customWidth="1"/>
    <col min="15610" max="15613" width="6.63333333333333" style="35" customWidth="1"/>
    <col min="15614" max="15614" width="26.6333333333333" style="35" customWidth="1"/>
    <col min="15615" max="15861" width="9" style="35"/>
    <col min="15862" max="15862" width="0.383333333333333" style="35" customWidth="1"/>
    <col min="15863" max="15863" width="4.75" style="35" customWidth="1"/>
    <col min="15864" max="15864" width="7.5" style="35" customWidth="1"/>
    <col min="15865" max="15865" width="18.6333333333333" style="35" customWidth="1"/>
    <col min="15866" max="15869" width="6.63333333333333" style="35" customWidth="1"/>
    <col min="15870" max="15870" width="26.6333333333333" style="35" customWidth="1"/>
    <col min="15871" max="16117" width="9" style="35"/>
    <col min="16118" max="16118" width="0.383333333333333" style="35" customWidth="1"/>
    <col min="16119" max="16119" width="4.75" style="35" customWidth="1"/>
    <col min="16120" max="16120" width="7.5" style="35" customWidth="1"/>
    <col min="16121" max="16121" width="18.6333333333333" style="35" customWidth="1"/>
    <col min="16122" max="16125" width="6.63333333333333" style="35" customWidth="1"/>
    <col min="16126" max="16126" width="26.6333333333333" style="35" customWidth="1"/>
    <col min="16127" max="16384" width="9" style="35"/>
  </cols>
  <sheetData>
    <row r="1" ht="21" customHeight="1" spans="2:9">
      <c r="B1" s="38" t="s">
        <v>0</v>
      </c>
      <c r="C1" s="38"/>
      <c r="D1" s="38"/>
      <c r="E1" s="38"/>
      <c r="F1" s="38"/>
      <c r="G1" s="38"/>
      <c r="H1" s="38"/>
      <c r="I1" s="38"/>
    </row>
    <row r="2" ht="47.25" customHeight="1" spans="2:9">
      <c r="B2" s="39" t="s">
        <v>1</v>
      </c>
      <c r="C2" s="39"/>
      <c r="D2" s="39"/>
      <c r="E2" s="39"/>
      <c r="F2" s="39"/>
      <c r="G2" s="39"/>
      <c r="H2" s="39"/>
      <c r="I2" s="39"/>
    </row>
    <row r="3" s="33" customFormat="1" ht="20.1" customHeight="1" spans="2:9">
      <c r="B3" s="40" t="s">
        <v>2</v>
      </c>
      <c r="C3" s="40" t="s">
        <v>3</v>
      </c>
      <c r="D3" s="40" t="s">
        <v>4</v>
      </c>
      <c r="E3" s="40" t="s">
        <v>5</v>
      </c>
      <c r="F3" s="40" t="s">
        <v>6</v>
      </c>
      <c r="G3" s="40" t="s">
        <v>7</v>
      </c>
      <c r="H3" s="41" t="s">
        <v>8</v>
      </c>
      <c r="I3" s="41"/>
    </row>
    <row r="4" s="33" customFormat="1" ht="36" customHeight="1" spans="2:9">
      <c r="B4" s="40"/>
      <c r="C4" s="40"/>
      <c r="D4" s="40"/>
      <c r="E4" s="40"/>
      <c r="F4" s="40"/>
      <c r="G4" s="40"/>
      <c r="H4" s="41" t="s">
        <v>9</v>
      </c>
      <c r="I4" s="41" t="s">
        <v>10</v>
      </c>
    </row>
    <row r="5" s="33" customFormat="1" ht="15.95" hidden="1" customHeight="1" spans="2:9">
      <c r="B5" s="40"/>
      <c r="C5" s="40"/>
      <c r="D5" s="40"/>
      <c r="E5" s="40"/>
      <c r="F5" s="40"/>
      <c r="G5" s="40"/>
      <c r="H5" s="41"/>
      <c r="I5" s="41"/>
    </row>
    <row r="6" ht="33" customHeight="1" spans="2:9">
      <c r="B6" s="42">
        <f>ROW()-ROW($B$5)</f>
        <v>1</v>
      </c>
      <c r="C6" s="48" t="s">
        <v>11</v>
      </c>
      <c r="D6" s="42">
        <v>5</v>
      </c>
      <c r="E6" s="48" t="s">
        <v>12</v>
      </c>
      <c r="F6" s="43" t="s">
        <v>13</v>
      </c>
      <c r="G6" s="43" t="s">
        <v>14</v>
      </c>
      <c r="H6" s="41"/>
      <c r="I6" s="46"/>
    </row>
    <row r="7" ht="33" customHeight="1" spans="2:9">
      <c r="B7" s="42">
        <f t="shared" ref="B7:B16" si="0">ROW()-ROW($B$5)</f>
        <v>2</v>
      </c>
      <c r="C7" s="48" t="s">
        <v>11</v>
      </c>
      <c r="D7" s="42">
        <v>7</v>
      </c>
      <c r="E7" s="48" t="s">
        <v>15</v>
      </c>
      <c r="F7" s="43" t="s">
        <v>16</v>
      </c>
      <c r="G7" s="43" t="s">
        <v>17</v>
      </c>
      <c r="H7" s="41"/>
      <c r="I7" s="46"/>
    </row>
    <row r="8" ht="33" customHeight="1" spans="2:9">
      <c r="B8" s="42">
        <f t="shared" si="0"/>
        <v>3</v>
      </c>
      <c r="C8" s="48" t="s">
        <v>11</v>
      </c>
      <c r="D8" s="49" t="s">
        <v>18</v>
      </c>
      <c r="E8" s="48" t="s">
        <v>19</v>
      </c>
      <c r="F8" s="43" t="s">
        <v>20</v>
      </c>
      <c r="G8" s="43" t="s">
        <v>21</v>
      </c>
      <c r="H8" s="41"/>
      <c r="I8" s="46"/>
    </row>
    <row r="9" ht="33" customHeight="1" spans="2:9">
      <c r="B9" s="42">
        <f t="shared" si="0"/>
        <v>4</v>
      </c>
      <c r="C9" s="48" t="s">
        <v>11</v>
      </c>
      <c r="D9" s="42">
        <v>11</v>
      </c>
      <c r="E9" s="48" t="s">
        <v>22</v>
      </c>
      <c r="F9" s="43" t="s">
        <v>23</v>
      </c>
      <c r="G9" s="43" t="s">
        <v>24</v>
      </c>
      <c r="H9" s="41"/>
      <c r="I9" s="46"/>
    </row>
    <row r="10" ht="33" customHeight="1" spans="2:9">
      <c r="B10" s="42">
        <f t="shared" si="0"/>
        <v>5</v>
      </c>
      <c r="C10" s="48" t="s">
        <v>11</v>
      </c>
      <c r="D10" s="42">
        <v>12</v>
      </c>
      <c r="E10" s="48" t="s">
        <v>25</v>
      </c>
      <c r="F10" s="43" t="s">
        <v>26</v>
      </c>
      <c r="G10" s="43" t="s">
        <v>27</v>
      </c>
      <c r="H10" s="41"/>
      <c r="I10" s="46"/>
    </row>
    <row r="11" ht="33" customHeight="1" spans="2:9">
      <c r="B11" s="42">
        <f t="shared" si="0"/>
        <v>6</v>
      </c>
      <c r="C11" s="48" t="s">
        <v>11</v>
      </c>
      <c r="D11" s="49" t="s">
        <v>18</v>
      </c>
      <c r="E11" s="48" t="s">
        <v>28</v>
      </c>
      <c r="F11" s="43" t="s">
        <v>29</v>
      </c>
      <c r="G11" s="43" t="s">
        <v>30</v>
      </c>
      <c r="H11" s="41"/>
      <c r="I11" s="46"/>
    </row>
    <row r="12" ht="33" customHeight="1" spans="2:9">
      <c r="B12" s="42">
        <f t="shared" si="0"/>
        <v>7</v>
      </c>
      <c r="C12" s="48" t="s">
        <v>11</v>
      </c>
      <c r="D12" s="42">
        <v>15</v>
      </c>
      <c r="E12" s="48" t="s">
        <v>31</v>
      </c>
      <c r="F12" s="43" t="s">
        <v>32</v>
      </c>
      <c r="G12" s="43" t="s">
        <v>33</v>
      </c>
      <c r="H12" s="41"/>
      <c r="I12" s="46"/>
    </row>
    <row r="13" ht="33" customHeight="1" spans="2:9">
      <c r="B13" s="42">
        <f t="shared" si="0"/>
        <v>8</v>
      </c>
      <c r="C13" s="48" t="s">
        <v>11</v>
      </c>
      <c r="D13" s="42">
        <v>20</v>
      </c>
      <c r="E13" s="48" t="s">
        <v>34</v>
      </c>
      <c r="F13" s="43" t="s">
        <v>35</v>
      </c>
      <c r="G13" s="43" t="s">
        <v>36</v>
      </c>
      <c r="H13" s="41"/>
      <c r="I13" s="46"/>
    </row>
    <row r="14" ht="33" customHeight="1" spans="2:9">
      <c r="B14" s="42">
        <f t="shared" si="0"/>
        <v>9</v>
      </c>
      <c r="C14" s="48" t="s">
        <v>11</v>
      </c>
      <c r="D14" s="42">
        <v>23</v>
      </c>
      <c r="E14" s="48" t="s">
        <v>37</v>
      </c>
      <c r="F14" s="43" t="s">
        <v>38</v>
      </c>
      <c r="G14" s="43" t="s">
        <v>39</v>
      </c>
      <c r="H14" s="41"/>
      <c r="I14" s="46"/>
    </row>
    <row r="15" ht="33" customHeight="1" spans="2:9">
      <c r="B15" s="42">
        <f t="shared" si="0"/>
        <v>10</v>
      </c>
      <c r="C15" s="48" t="s">
        <v>11</v>
      </c>
      <c r="D15" s="42">
        <v>26</v>
      </c>
      <c r="E15" s="48" t="s">
        <v>40</v>
      </c>
      <c r="F15" s="43" t="s">
        <v>41</v>
      </c>
      <c r="G15" s="43" t="s">
        <v>42</v>
      </c>
      <c r="H15" s="41"/>
      <c r="I15" s="46"/>
    </row>
    <row r="16" ht="33" customHeight="1" spans="2:9">
      <c r="B16" s="42">
        <f t="shared" si="0"/>
        <v>11</v>
      </c>
      <c r="C16" s="48" t="s">
        <v>11</v>
      </c>
      <c r="D16" s="49" t="s">
        <v>18</v>
      </c>
      <c r="E16" s="48" t="s">
        <v>43</v>
      </c>
      <c r="F16" s="43" t="s">
        <v>44</v>
      </c>
      <c r="G16" s="43" t="s">
        <v>45</v>
      </c>
      <c r="H16" s="41"/>
      <c r="I16" s="46"/>
    </row>
    <row r="17" ht="33" customHeight="1" spans="2:9">
      <c r="B17" s="42">
        <f t="shared" ref="B17:B28" si="1">ROW()-ROW($B$5)</f>
        <v>12</v>
      </c>
      <c r="C17" s="48" t="s">
        <v>11</v>
      </c>
      <c r="D17" s="42">
        <v>36</v>
      </c>
      <c r="E17" s="48" t="s">
        <v>46</v>
      </c>
      <c r="F17" s="43" t="s">
        <v>47</v>
      </c>
      <c r="G17" s="43" t="s">
        <v>48</v>
      </c>
      <c r="H17" s="41"/>
      <c r="I17" s="46"/>
    </row>
    <row r="18" ht="33" customHeight="1" spans="2:9">
      <c r="B18" s="42">
        <f t="shared" si="1"/>
        <v>13</v>
      </c>
      <c r="C18" s="48" t="s">
        <v>11</v>
      </c>
      <c r="D18" s="49" t="s">
        <v>18</v>
      </c>
      <c r="E18" s="48" t="s">
        <v>49</v>
      </c>
      <c r="F18" s="43" t="s">
        <v>50</v>
      </c>
      <c r="G18" s="43" t="s">
        <v>51</v>
      </c>
      <c r="H18" s="41"/>
      <c r="I18" s="46"/>
    </row>
    <row r="19" ht="33" customHeight="1" spans="2:9">
      <c r="B19" s="42">
        <f t="shared" si="1"/>
        <v>14</v>
      </c>
      <c r="C19" s="48" t="s">
        <v>11</v>
      </c>
      <c r="D19" s="42">
        <v>37</v>
      </c>
      <c r="E19" s="48" t="s">
        <v>52</v>
      </c>
      <c r="F19" s="43" t="s">
        <v>53</v>
      </c>
      <c r="G19" s="43" t="s">
        <v>54</v>
      </c>
      <c r="H19" s="41"/>
      <c r="I19" s="46"/>
    </row>
    <row r="20" ht="33" customHeight="1" spans="2:9">
      <c r="B20" s="42">
        <f t="shared" si="1"/>
        <v>15</v>
      </c>
      <c r="C20" s="48" t="s">
        <v>11</v>
      </c>
      <c r="D20" s="42">
        <v>39</v>
      </c>
      <c r="E20" s="48" t="s">
        <v>55</v>
      </c>
      <c r="F20" s="48" t="s">
        <v>56</v>
      </c>
      <c r="G20" s="43" t="s">
        <v>57</v>
      </c>
      <c r="H20" s="41"/>
      <c r="I20" s="46"/>
    </row>
    <row r="21" ht="33" customHeight="1" spans="2:9">
      <c r="B21" s="42">
        <f t="shared" si="1"/>
        <v>16</v>
      </c>
      <c r="C21" s="48" t="s">
        <v>11</v>
      </c>
      <c r="D21" s="42">
        <v>44</v>
      </c>
      <c r="E21" s="48" t="s">
        <v>58</v>
      </c>
      <c r="F21" s="48" t="s">
        <v>59</v>
      </c>
      <c r="G21" s="43" t="s">
        <v>60</v>
      </c>
      <c r="H21" s="41"/>
      <c r="I21" s="46"/>
    </row>
    <row r="22" ht="33" customHeight="1" spans="2:9">
      <c r="B22" s="42">
        <f t="shared" si="1"/>
        <v>17</v>
      </c>
      <c r="C22" s="48" t="s">
        <v>11</v>
      </c>
      <c r="D22" s="42">
        <v>45</v>
      </c>
      <c r="E22" s="48" t="s">
        <v>61</v>
      </c>
      <c r="F22" s="48" t="s">
        <v>62</v>
      </c>
      <c r="G22" s="43" t="s">
        <v>63</v>
      </c>
      <c r="H22" s="41"/>
      <c r="I22" s="46"/>
    </row>
    <row r="23" ht="33" customHeight="1" spans="2:9">
      <c r="B23" s="42">
        <f t="shared" si="1"/>
        <v>18</v>
      </c>
      <c r="C23" s="48" t="s">
        <v>11</v>
      </c>
      <c r="D23" s="42">
        <v>47</v>
      </c>
      <c r="E23" s="48" t="s">
        <v>64</v>
      </c>
      <c r="F23" s="48" t="s">
        <v>65</v>
      </c>
      <c r="G23" s="43" t="s">
        <v>66</v>
      </c>
      <c r="H23" s="41"/>
      <c r="I23" s="46"/>
    </row>
    <row r="24" ht="33" customHeight="1" spans="2:9">
      <c r="B24" s="42">
        <f t="shared" si="1"/>
        <v>19</v>
      </c>
      <c r="C24" s="48" t="s">
        <v>11</v>
      </c>
      <c r="D24" s="42">
        <v>50</v>
      </c>
      <c r="E24" s="48" t="s">
        <v>67</v>
      </c>
      <c r="F24" s="43" t="s">
        <v>68</v>
      </c>
      <c r="G24" s="43" t="s">
        <v>69</v>
      </c>
      <c r="H24" s="41"/>
      <c r="I24" s="46"/>
    </row>
    <row r="25" ht="33" customHeight="1" spans="2:9">
      <c r="B25" s="42">
        <f t="shared" si="1"/>
        <v>20</v>
      </c>
      <c r="C25" s="48" t="s">
        <v>11</v>
      </c>
      <c r="D25" s="42">
        <v>54</v>
      </c>
      <c r="E25" s="48" t="s">
        <v>70</v>
      </c>
      <c r="F25" s="43" t="s">
        <v>71</v>
      </c>
      <c r="G25" s="43" t="s">
        <v>72</v>
      </c>
      <c r="H25" s="41"/>
      <c r="I25" s="46"/>
    </row>
    <row r="26" ht="33" customHeight="1" spans="2:9">
      <c r="B26" s="42">
        <f t="shared" si="1"/>
        <v>21</v>
      </c>
      <c r="C26" s="48" t="s">
        <v>11</v>
      </c>
      <c r="D26" s="49" t="s">
        <v>18</v>
      </c>
      <c r="E26" s="48" t="s">
        <v>73</v>
      </c>
      <c r="F26" s="43" t="s">
        <v>74</v>
      </c>
      <c r="G26" s="43" t="s">
        <v>75</v>
      </c>
      <c r="H26" s="41"/>
      <c r="I26" s="46"/>
    </row>
    <row r="27" ht="33" customHeight="1" spans="2:9">
      <c r="B27" s="42">
        <f t="shared" si="1"/>
        <v>22</v>
      </c>
      <c r="C27" s="48" t="s">
        <v>11</v>
      </c>
      <c r="D27" s="49" t="s">
        <v>18</v>
      </c>
      <c r="E27" s="48" t="s">
        <v>76</v>
      </c>
      <c r="F27" s="43" t="s">
        <v>77</v>
      </c>
      <c r="G27" s="43" t="s">
        <v>78</v>
      </c>
      <c r="H27" s="41"/>
      <c r="I27" s="46"/>
    </row>
    <row r="28" ht="35" customHeight="1" spans="2:9">
      <c r="B28" s="42">
        <f t="shared" si="1"/>
        <v>23</v>
      </c>
      <c r="C28" s="48" t="s">
        <v>11</v>
      </c>
      <c r="D28" s="42">
        <v>58</v>
      </c>
      <c r="E28" s="48" t="s">
        <v>79</v>
      </c>
      <c r="F28" s="43" t="s">
        <v>80</v>
      </c>
      <c r="G28" s="43" t="s">
        <v>81</v>
      </c>
      <c r="H28" s="41"/>
      <c r="I28" s="46"/>
    </row>
    <row r="29" s="34" customFormat="1" ht="33" customHeight="1" spans="2:9">
      <c r="B29" s="44">
        <v>24</v>
      </c>
      <c r="C29" s="45"/>
      <c r="D29" s="44"/>
      <c r="E29" s="43" t="s">
        <v>82</v>
      </c>
      <c r="F29" s="45">
        <v>2.6</v>
      </c>
      <c r="G29" s="45" t="s">
        <v>83</v>
      </c>
      <c r="H29" s="41"/>
      <c r="I29" s="47"/>
    </row>
  </sheetData>
  <autoFilter ref="B5:I29">
    <extLst/>
  </autoFilter>
  <mergeCells count="9">
    <mergeCell ref="B1:I1"/>
    <mergeCell ref="B2:I2"/>
    <mergeCell ref="H3:I3"/>
    <mergeCell ref="B3:B4"/>
    <mergeCell ref="C3:C4"/>
    <mergeCell ref="D3:D4"/>
    <mergeCell ref="E3:E4"/>
    <mergeCell ref="F3:F4"/>
    <mergeCell ref="G3:G4"/>
  </mergeCells>
  <printOptions horizontalCentered="1"/>
  <pageMargins left="0.393700787401575" right="0" top="0.78740157480315" bottom="0.47244094488189" header="0" footer="0.236220472440945"/>
  <pageSetup paperSize="9" scale="96" fitToHeight="0" orientation="portrait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141"/>
  <sheetViews>
    <sheetView showZeros="0" workbookViewId="0">
      <pane xSplit="2" ySplit="5" topLeftCell="C6" activePane="bottomRight" state="frozen"/>
      <selection/>
      <selection pane="topRight"/>
      <selection pane="bottomLeft"/>
      <selection pane="bottomRight" activeCell="M2" sqref="B$1:O$1048576 B$1:R$1048576"/>
    </sheetView>
  </sheetViews>
  <sheetFormatPr defaultColWidth="9" defaultRowHeight="11.25"/>
  <cols>
    <col min="1" max="1" width="0.883333333333333" style="1" customWidth="1"/>
    <col min="2" max="2" width="4.88333333333333" style="2" customWidth="1"/>
    <col min="3" max="4" width="5.63333333333333" style="3" customWidth="1"/>
    <col min="5" max="5" width="12.6333333333333" style="3" customWidth="1"/>
    <col min="6" max="9" width="8.63333333333333" style="3" customWidth="1"/>
    <col min="10" max="10" width="8.25" style="4" hidden="1" customWidth="1"/>
    <col min="11" max="11" width="12" style="5" hidden="1" customWidth="1"/>
    <col min="12" max="14" width="8.63333333333333" style="3" customWidth="1"/>
    <col min="15" max="15" width="13.6333333333333" style="6" customWidth="1"/>
    <col min="16" max="16" width="5.63333333333333" style="6" customWidth="1"/>
    <col min="17" max="28" width="9" style="7"/>
    <col min="29" max="16384" width="9" style="1"/>
  </cols>
  <sheetData>
    <row r="1" ht="30" customHeight="1" spans="2:15">
      <c r="B1" s="8" t="s">
        <v>84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ht="15.95" customHeight="1" spans="2:15">
      <c r="B2" s="9" t="str">
        <f ca="1">T(MID(CELL("filename",$A$1),FIND("]",CELL("filename",$A$1))+1,LEN(CELL("filename",$A$1))-FIND("]",CELL("filename",$A$1))))</f>
        <v>信息</v>
      </c>
      <c r="C2" s="10"/>
      <c r="D2" s="10"/>
      <c r="E2" s="10"/>
      <c r="F2" s="10"/>
      <c r="G2" s="10"/>
      <c r="H2" s="10"/>
      <c r="I2" s="10"/>
      <c r="J2" s="19"/>
      <c r="K2" s="20"/>
      <c r="L2" s="10"/>
      <c r="M2" s="10"/>
      <c r="N2" s="10"/>
      <c r="O2" s="21"/>
    </row>
    <row r="3" ht="26.1" customHeight="1" spans="2:15">
      <c r="B3" s="11" t="s">
        <v>2</v>
      </c>
      <c r="C3" s="12" t="s">
        <v>85</v>
      </c>
      <c r="D3" s="12" t="s">
        <v>86</v>
      </c>
      <c r="E3" s="12" t="s">
        <v>87</v>
      </c>
      <c r="F3" s="12" t="s">
        <v>88</v>
      </c>
      <c r="G3" s="12" t="s">
        <v>89</v>
      </c>
      <c r="H3" s="12" t="s">
        <v>90</v>
      </c>
      <c r="I3" s="22" t="s">
        <v>91</v>
      </c>
      <c r="J3" s="23" t="s">
        <v>92</v>
      </c>
      <c r="K3" s="24" t="s">
        <v>93</v>
      </c>
      <c r="L3" s="22" t="s">
        <v>94</v>
      </c>
      <c r="M3" s="22" t="s">
        <v>95</v>
      </c>
      <c r="N3" s="12"/>
      <c r="O3" s="11" t="s">
        <v>96</v>
      </c>
    </row>
    <row r="4" ht="23.1" customHeight="1" spans="2:15">
      <c r="B4" s="13" t="s">
        <v>97</v>
      </c>
      <c r="C4" s="14" t="str">
        <f ca="1" t="shared" ref="C4:M4" si="0">ADDRESS(ROW(C5)+1,COLUMN(C5),1,,T($B$2))&amp;":"&amp;ADDRESS(ROW(C5)+C5,COLUMN(C5),1)</f>
        <v>信息!$C$6:$C$24</v>
      </c>
      <c r="D4" s="14" t="str">
        <f ca="1" t="shared" si="0"/>
        <v>信息!$D$6:$D$24</v>
      </c>
      <c r="E4" s="14" t="str">
        <f ca="1" t="shared" si="0"/>
        <v>信息!$E$6:$E$24</v>
      </c>
      <c r="F4" s="14" t="str">
        <f ca="1" t="shared" si="0"/>
        <v>信息!$F$6:$F$24</v>
      </c>
      <c r="G4" s="14" t="str">
        <f ca="1" t="shared" si="0"/>
        <v>信息!$G$6:$G$24</v>
      </c>
      <c r="H4" s="14" t="str">
        <f ca="1" t="shared" si="0"/>
        <v>信息!$H$6:$H$81</v>
      </c>
      <c r="I4" s="14" t="str">
        <f ca="1" t="shared" si="0"/>
        <v>信息!$I$6:$I$12</v>
      </c>
      <c r="J4" s="25" t="str">
        <f ca="1" t="shared" si="0"/>
        <v>信息!$J$6:$J$8</v>
      </c>
      <c r="K4" s="26" t="str">
        <f ca="1" t="shared" si="0"/>
        <v>信息!$K$6:$K$8</v>
      </c>
      <c r="L4" s="14" t="str">
        <f ca="1" t="shared" si="0"/>
        <v>信息!$L$6:$L$6</v>
      </c>
      <c r="M4" s="14" t="str">
        <f ca="1" t="shared" si="0"/>
        <v>信息!$M$6:$M$15</v>
      </c>
      <c r="N4" s="16"/>
      <c r="O4" s="27"/>
    </row>
    <row r="5" ht="23.1" customHeight="1" spans="2:15">
      <c r="B5" s="13" t="s">
        <v>98</v>
      </c>
      <c r="C5" s="14">
        <f t="shared" ref="C5:D5" si="1">COUNTIF(C6:C167,"&lt;&gt;")</f>
        <v>19</v>
      </c>
      <c r="D5" s="14">
        <f t="shared" si="1"/>
        <v>19</v>
      </c>
      <c r="E5" s="14">
        <f t="shared" ref="E5:I5" si="2">COUNTIF(E6:E167,"&lt;&gt;")</f>
        <v>19</v>
      </c>
      <c r="F5" s="14">
        <f t="shared" ref="F5:H5" si="3">COUNTIF(F6:F167,"&lt;&gt;")</f>
        <v>19</v>
      </c>
      <c r="G5" s="14">
        <f t="shared" ref="G5" si="4">COUNTIF(G6:G167,"&lt;&gt;")</f>
        <v>19</v>
      </c>
      <c r="H5" s="14">
        <f t="shared" si="3"/>
        <v>76</v>
      </c>
      <c r="I5" s="14">
        <f t="shared" si="2"/>
        <v>7</v>
      </c>
      <c r="J5" s="25">
        <f ca="1" t="shared" ref="J5:K5" si="5">COUNTIF(J6:J167,"&lt;&gt;")</f>
        <v>3</v>
      </c>
      <c r="K5" s="25">
        <f ca="1" t="shared" si="5"/>
        <v>3</v>
      </c>
      <c r="L5" s="14">
        <f t="shared" ref="L5:M5" si="6">COUNTIF(L6:L167,"&lt;&gt;")</f>
        <v>1</v>
      </c>
      <c r="M5" s="14">
        <f t="shared" si="6"/>
        <v>10</v>
      </c>
      <c r="N5" s="16"/>
      <c r="O5" s="27"/>
    </row>
    <row r="6" ht="36" customHeight="1" spans="2:17">
      <c r="B6" s="15">
        <f>ROW()-ROW($B$5)</f>
        <v>1</v>
      </c>
      <c r="C6" s="50" t="s">
        <v>99</v>
      </c>
      <c r="D6" s="50" t="s">
        <v>100</v>
      </c>
      <c r="E6" s="16" t="s">
        <v>101</v>
      </c>
      <c r="F6" s="17" t="s">
        <v>102</v>
      </c>
      <c r="G6" s="16" t="s">
        <v>103</v>
      </c>
      <c r="H6" s="16" t="s">
        <v>104</v>
      </c>
      <c r="I6" s="16" t="s">
        <v>105</v>
      </c>
      <c r="J6" s="28" t="str">
        <f ca="1">"年度"&amp;(YEAR(NOW())+(ROW()-ROW($AB$7)))</f>
        <v>年度2022</v>
      </c>
      <c r="K6" s="29">
        <f ca="1">DATE(YEAR(NOW()),MONTH(NOW()),DAY(NOW()+(ROW()-ROW($J$6))))</f>
        <v>45093</v>
      </c>
      <c r="L6" s="50" t="s">
        <v>106</v>
      </c>
      <c r="M6" s="50" t="s">
        <v>107</v>
      </c>
      <c r="N6" s="16"/>
      <c r="O6" s="27"/>
      <c r="P6" s="6" t="e">
        <f>COUNTIF(#REF!,F6)</f>
        <v>#REF!</v>
      </c>
      <c r="Q6" s="7" t="str">
        <f>"MD "&amp;C6&amp;"-"&amp;F6</f>
        <v>MD 01-陈远锋</v>
      </c>
    </row>
    <row r="7" ht="36" customHeight="1" spans="2:17">
      <c r="B7" s="15">
        <f t="shared" ref="B7:B111" si="7">ROW()-ROW($B$5)</f>
        <v>2</v>
      </c>
      <c r="C7" s="50" t="s">
        <v>108</v>
      </c>
      <c r="D7" s="50" t="s">
        <v>109</v>
      </c>
      <c r="E7" s="16" t="s">
        <v>110</v>
      </c>
      <c r="F7" s="17" t="s">
        <v>111</v>
      </c>
      <c r="G7" s="16" t="s">
        <v>112</v>
      </c>
      <c r="H7" s="16" t="s">
        <v>14</v>
      </c>
      <c r="I7" s="16" t="s">
        <v>113</v>
      </c>
      <c r="J7" s="28" t="str">
        <f ca="1">"年度"&amp;(YEAR(NOW())+(ROW()-ROW($AB$7)))</f>
        <v>年度2023</v>
      </c>
      <c r="K7" s="29">
        <f ca="1" t="shared" ref="K7:K8" si="8">DATE(YEAR(NOW()),MONTH(NOW()),DAY(NOW()+(ROW()-ROW($J$6))))</f>
        <v>45094</v>
      </c>
      <c r="L7" s="16"/>
      <c r="M7" s="50" t="s">
        <v>114</v>
      </c>
      <c r="N7" s="16"/>
      <c r="O7" s="27"/>
      <c r="P7" s="6" t="e">
        <f>COUNTIF(#REF!,F7)</f>
        <v>#REF!</v>
      </c>
      <c r="Q7" s="7" t="str">
        <f t="shared" ref="Q7:Q24" si="9">"MD "&amp;C7&amp;"-"&amp;F7</f>
        <v>MD 02-柯艳娜</v>
      </c>
    </row>
    <row r="8" ht="36" customHeight="1" spans="2:17">
      <c r="B8" s="15">
        <f t="shared" si="7"/>
        <v>3</v>
      </c>
      <c r="C8" s="50" t="s">
        <v>115</v>
      </c>
      <c r="D8" s="50" t="s">
        <v>116</v>
      </c>
      <c r="E8" s="16" t="s">
        <v>117</v>
      </c>
      <c r="F8" s="17" t="s">
        <v>118</v>
      </c>
      <c r="G8" s="16" t="s">
        <v>119</v>
      </c>
      <c r="H8" s="16" t="s">
        <v>120</v>
      </c>
      <c r="I8" s="16" t="s">
        <v>121</v>
      </c>
      <c r="J8" s="28" t="str">
        <f ca="1">"年度"&amp;(YEAR(NOW())+(ROW()-ROW($AB$7)))</f>
        <v>年度2024</v>
      </c>
      <c r="K8" s="29">
        <f ca="1" t="shared" si="8"/>
        <v>45095</v>
      </c>
      <c r="L8" s="16"/>
      <c r="M8" s="50" t="s">
        <v>122</v>
      </c>
      <c r="N8" s="16"/>
      <c r="O8" s="27"/>
      <c r="P8" s="6" t="e">
        <f>COUNTIF(#REF!,F8)</f>
        <v>#REF!</v>
      </c>
      <c r="Q8" s="7" t="str">
        <f t="shared" si="9"/>
        <v>MD 03-徐井海</v>
      </c>
    </row>
    <row r="9" ht="36" customHeight="1" spans="2:17">
      <c r="B9" s="15">
        <f t="shared" si="7"/>
        <v>4</v>
      </c>
      <c r="C9" s="50" t="s">
        <v>123</v>
      </c>
      <c r="D9" s="50" t="s">
        <v>124</v>
      </c>
      <c r="E9" s="16" t="s">
        <v>125</v>
      </c>
      <c r="F9" s="17" t="s">
        <v>126</v>
      </c>
      <c r="G9" s="16" t="s">
        <v>119</v>
      </c>
      <c r="H9" s="16" t="s">
        <v>17</v>
      </c>
      <c r="I9" s="16" t="s">
        <v>127</v>
      </c>
      <c r="J9" s="30"/>
      <c r="K9" s="31"/>
      <c r="L9" s="16"/>
      <c r="M9" s="50" t="s">
        <v>128</v>
      </c>
      <c r="N9" s="16"/>
      <c r="O9" s="27"/>
      <c r="P9" s="6" t="e">
        <f>COUNTIF(#REF!,F9)</f>
        <v>#REF!</v>
      </c>
      <c r="Q9" s="7" t="str">
        <f t="shared" si="9"/>
        <v>MD 04-杨冬初</v>
      </c>
    </row>
    <row r="10" ht="36" customHeight="1" spans="2:17">
      <c r="B10" s="15">
        <f t="shared" si="7"/>
        <v>5</v>
      </c>
      <c r="C10" s="50" t="s">
        <v>129</v>
      </c>
      <c r="D10" s="50" t="s">
        <v>130</v>
      </c>
      <c r="E10" s="16" t="s">
        <v>131</v>
      </c>
      <c r="F10" s="17" t="s">
        <v>132</v>
      </c>
      <c r="G10" s="16" t="s">
        <v>101</v>
      </c>
      <c r="H10" s="16" t="s">
        <v>133</v>
      </c>
      <c r="I10" s="16" t="s">
        <v>134</v>
      </c>
      <c r="J10" s="30"/>
      <c r="K10" s="31"/>
      <c r="L10" s="16"/>
      <c r="M10" s="50" t="s">
        <v>135</v>
      </c>
      <c r="N10" s="16"/>
      <c r="O10" s="27"/>
      <c r="P10" s="6" t="e">
        <f>COUNTIF(#REF!,F10)</f>
        <v>#REF!</v>
      </c>
      <c r="Q10" s="7" t="str">
        <f t="shared" si="9"/>
        <v>MD 05-黄世荣</v>
      </c>
    </row>
    <row r="11" ht="36" customHeight="1" spans="2:17">
      <c r="B11" s="15">
        <f t="shared" si="7"/>
        <v>6</v>
      </c>
      <c r="C11" s="50" t="s">
        <v>136</v>
      </c>
      <c r="D11" s="50" t="s">
        <v>137</v>
      </c>
      <c r="E11" s="16" t="s">
        <v>138</v>
      </c>
      <c r="F11" s="17" t="s">
        <v>139</v>
      </c>
      <c r="G11" s="16" t="s">
        <v>140</v>
      </c>
      <c r="H11" s="16" t="s">
        <v>21</v>
      </c>
      <c r="I11" s="16" t="s">
        <v>141</v>
      </c>
      <c r="J11" s="30"/>
      <c r="K11" s="31"/>
      <c r="L11" s="16"/>
      <c r="M11" s="50" t="s">
        <v>142</v>
      </c>
      <c r="N11" s="16"/>
      <c r="O11" s="27"/>
      <c r="P11" s="6" t="e">
        <f>COUNTIF(#REF!,F11)</f>
        <v>#REF!</v>
      </c>
      <c r="Q11" s="7" t="str">
        <f t="shared" si="9"/>
        <v>MD 06-肖祥林</v>
      </c>
    </row>
    <row r="12" ht="36" customHeight="1" spans="2:17">
      <c r="B12" s="15">
        <f t="shared" si="7"/>
        <v>7</v>
      </c>
      <c r="C12" s="50" t="s">
        <v>143</v>
      </c>
      <c r="D12" s="50" t="s">
        <v>144</v>
      </c>
      <c r="E12" s="16" t="s">
        <v>145</v>
      </c>
      <c r="F12" s="17" t="s">
        <v>146</v>
      </c>
      <c r="G12" s="16" t="s">
        <v>147</v>
      </c>
      <c r="H12" s="18" t="s">
        <v>148</v>
      </c>
      <c r="I12" s="16" t="s">
        <v>149</v>
      </c>
      <c r="J12" s="30"/>
      <c r="K12" s="31"/>
      <c r="L12" s="16"/>
      <c r="M12" s="50" t="s">
        <v>150</v>
      </c>
      <c r="N12" s="16"/>
      <c r="O12" s="27"/>
      <c r="P12" s="6" t="e">
        <f>COUNTIF(#REF!,F12)</f>
        <v>#REF!</v>
      </c>
      <c r="Q12" s="7" t="str">
        <f t="shared" si="9"/>
        <v>MD 07-邓碧</v>
      </c>
    </row>
    <row r="13" ht="36" customHeight="1" spans="2:17">
      <c r="B13" s="15">
        <f t="shared" si="7"/>
        <v>8</v>
      </c>
      <c r="C13" s="50" t="s">
        <v>151</v>
      </c>
      <c r="D13" s="50" t="s">
        <v>152</v>
      </c>
      <c r="E13" s="16" t="s">
        <v>153</v>
      </c>
      <c r="F13" s="17" t="s">
        <v>154</v>
      </c>
      <c r="G13" s="16" t="s">
        <v>145</v>
      </c>
      <c r="H13" s="18" t="s">
        <v>24</v>
      </c>
      <c r="I13" s="16"/>
      <c r="J13" s="30"/>
      <c r="K13" s="31"/>
      <c r="L13" s="16"/>
      <c r="M13" s="50" t="s">
        <v>155</v>
      </c>
      <c r="N13" s="16"/>
      <c r="O13" s="27"/>
      <c r="P13" s="6" t="e">
        <f>COUNTIF(#REF!,F13)</f>
        <v>#REF!</v>
      </c>
      <c r="Q13" s="7" t="str">
        <f t="shared" si="9"/>
        <v>MD 08-饶中华</v>
      </c>
    </row>
    <row r="14" ht="36" customHeight="1" spans="2:17">
      <c r="B14" s="15">
        <f t="shared" si="7"/>
        <v>9</v>
      </c>
      <c r="C14" s="50" t="s">
        <v>156</v>
      </c>
      <c r="D14" s="50" t="s">
        <v>157</v>
      </c>
      <c r="E14" s="16" t="s">
        <v>103</v>
      </c>
      <c r="F14" s="17" t="s">
        <v>158</v>
      </c>
      <c r="G14" s="16" t="s">
        <v>159</v>
      </c>
      <c r="H14" s="18" t="s">
        <v>27</v>
      </c>
      <c r="I14" s="16"/>
      <c r="J14" s="32"/>
      <c r="K14" s="31"/>
      <c r="L14" s="16"/>
      <c r="M14" s="50" t="s">
        <v>160</v>
      </c>
      <c r="N14" s="16"/>
      <c r="O14" s="27"/>
      <c r="P14" s="6" t="e">
        <f>COUNTIF(#REF!,F14)</f>
        <v>#REF!</v>
      </c>
      <c r="Q14" s="7" t="str">
        <f t="shared" si="9"/>
        <v>MD 09-郑惠文</v>
      </c>
    </row>
    <row r="15" ht="36" customHeight="1" spans="2:17">
      <c r="B15" s="15">
        <f t="shared" si="7"/>
        <v>10</v>
      </c>
      <c r="C15" s="50" t="s">
        <v>161</v>
      </c>
      <c r="D15" s="50" t="s">
        <v>162</v>
      </c>
      <c r="E15" s="16" t="s">
        <v>119</v>
      </c>
      <c r="F15" s="17" t="s">
        <v>163</v>
      </c>
      <c r="G15" s="16" t="s">
        <v>164</v>
      </c>
      <c r="H15" s="18" t="s">
        <v>165</v>
      </c>
      <c r="I15" s="16"/>
      <c r="J15" s="32"/>
      <c r="K15" s="31"/>
      <c r="L15" s="16"/>
      <c r="M15" s="50" t="s">
        <v>166</v>
      </c>
      <c r="N15" s="16"/>
      <c r="O15" s="27"/>
      <c r="P15" s="6" t="e">
        <f>COUNTIF(#REF!,F15)</f>
        <v>#REF!</v>
      </c>
      <c r="Q15" s="7" t="str">
        <f t="shared" si="9"/>
        <v>MD 10-胡玉程</v>
      </c>
    </row>
    <row r="16" ht="36" customHeight="1" spans="2:17">
      <c r="B16" s="15">
        <f t="shared" si="7"/>
        <v>11</v>
      </c>
      <c r="C16" s="50" t="s">
        <v>167</v>
      </c>
      <c r="D16" s="50" t="s">
        <v>168</v>
      </c>
      <c r="E16" s="16" t="s">
        <v>169</v>
      </c>
      <c r="F16" s="17" t="s">
        <v>170</v>
      </c>
      <c r="G16" s="16" t="s">
        <v>171</v>
      </c>
      <c r="H16" s="18" t="s">
        <v>30</v>
      </c>
      <c r="I16" s="16"/>
      <c r="J16" s="32"/>
      <c r="K16" s="31"/>
      <c r="L16" s="16"/>
      <c r="M16" s="16"/>
      <c r="N16" s="16"/>
      <c r="O16" s="27"/>
      <c r="P16" s="6" t="e">
        <f>COUNTIF(#REF!,F16)</f>
        <v>#REF!</v>
      </c>
      <c r="Q16" s="7" t="str">
        <f t="shared" si="9"/>
        <v>MD 11-练斌</v>
      </c>
    </row>
    <row r="17" ht="36" customHeight="1" spans="2:17">
      <c r="B17" s="15">
        <f t="shared" si="7"/>
        <v>12</v>
      </c>
      <c r="C17" s="50" t="s">
        <v>172</v>
      </c>
      <c r="D17" s="50" t="s">
        <v>173</v>
      </c>
      <c r="E17" s="16" t="s">
        <v>174</v>
      </c>
      <c r="F17" s="17" t="s">
        <v>175</v>
      </c>
      <c r="G17" s="16" t="s">
        <v>176</v>
      </c>
      <c r="H17" s="16" t="s">
        <v>177</v>
      </c>
      <c r="I17" s="16"/>
      <c r="J17" s="32"/>
      <c r="K17" s="31"/>
      <c r="L17" s="16"/>
      <c r="M17" s="16"/>
      <c r="N17" s="16"/>
      <c r="O17" s="27"/>
      <c r="P17" s="6" t="e">
        <f>COUNTIF(#REF!,F17)</f>
        <v>#REF!</v>
      </c>
      <c r="Q17" s="7" t="str">
        <f t="shared" si="9"/>
        <v>MD 12-陈卫初</v>
      </c>
    </row>
    <row r="18" ht="36" customHeight="1" spans="2:17">
      <c r="B18" s="15">
        <f t="shared" si="7"/>
        <v>13</v>
      </c>
      <c r="C18" s="50" t="s">
        <v>178</v>
      </c>
      <c r="D18" s="50" t="s">
        <v>179</v>
      </c>
      <c r="E18" s="16" t="s">
        <v>164</v>
      </c>
      <c r="F18" s="17" t="s">
        <v>180</v>
      </c>
      <c r="G18" s="16" t="s">
        <v>117</v>
      </c>
      <c r="H18" s="16" t="s">
        <v>33</v>
      </c>
      <c r="I18" s="16"/>
      <c r="J18" s="32"/>
      <c r="K18" s="31"/>
      <c r="L18" s="16"/>
      <c r="M18" s="16"/>
      <c r="N18" s="16"/>
      <c r="O18" s="27"/>
      <c r="P18" s="6" t="e">
        <f>COUNTIF(#REF!,F18)</f>
        <v>#REF!</v>
      </c>
      <c r="Q18" s="7" t="str">
        <f t="shared" si="9"/>
        <v>MD 13-袁彦华</v>
      </c>
    </row>
    <row r="19" ht="36" customHeight="1" spans="2:17">
      <c r="B19" s="15">
        <f t="shared" si="7"/>
        <v>14</v>
      </c>
      <c r="C19" s="50" t="s">
        <v>181</v>
      </c>
      <c r="D19" s="50" t="s">
        <v>182</v>
      </c>
      <c r="E19" s="16" t="s">
        <v>183</v>
      </c>
      <c r="F19" s="17" t="s">
        <v>184</v>
      </c>
      <c r="G19" s="16" t="s">
        <v>103</v>
      </c>
      <c r="H19" s="16" t="s">
        <v>185</v>
      </c>
      <c r="I19" s="16"/>
      <c r="J19" s="32"/>
      <c r="K19" s="31"/>
      <c r="L19" s="16"/>
      <c r="M19" s="16"/>
      <c r="N19" s="16"/>
      <c r="O19" s="27"/>
      <c r="P19" s="6" t="e">
        <f>COUNTIF(#REF!,F19)</f>
        <v>#REF!</v>
      </c>
      <c r="Q19" s="7" t="str">
        <f t="shared" si="9"/>
        <v>MD 14-梁福星</v>
      </c>
    </row>
    <row r="20" ht="36" customHeight="1" spans="2:17">
      <c r="B20" s="15">
        <f t="shared" si="7"/>
        <v>15</v>
      </c>
      <c r="C20" s="50" t="s">
        <v>186</v>
      </c>
      <c r="D20" s="50" t="s">
        <v>187</v>
      </c>
      <c r="E20" s="16" t="s">
        <v>159</v>
      </c>
      <c r="F20" s="17" t="s">
        <v>188</v>
      </c>
      <c r="G20" s="16" t="s">
        <v>189</v>
      </c>
      <c r="H20" s="18" t="s">
        <v>190</v>
      </c>
      <c r="I20" s="16"/>
      <c r="J20" s="32"/>
      <c r="K20" s="31"/>
      <c r="L20" s="16"/>
      <c r="M20" s="16"/>
      <c r="N20" s="16"/>
      <c r="O20" s="27"/>
      <c r="P20" s="6" t="e">
        <f>COUNTIF(#REF!,F20)</f>
        <v>#REF!</v>
      </c>
      <c r="Q20" s="7" t="str">
        <f t="shared" si="9"/>
        <v>MD 15-王新峰</v>
      </c>
    </row>
    <row r="21" ht="36" customHeight="1" spans="2:17">
      <c r="B21" s="15">
        <f t="shared" si="7"/>
        <v>16</v>
      </c>
      <c r="C21" s="50" t="s">
        <v>191</v>
      </c>
      <c r="D21" s="50" t="s">
        <v>192</v>
      </c>
      <c r="E21" s="16" t="s">
        <v>189</v>
      </c>
      <c r="F21" s="17" t="s">
        <v>193</v>
      </c>
      <c r="G21" s="16" t="s">
        <v>174</v>
      </c>
      <c r="H21" s="18" t="s">
        <v>194</v>
      </c>
      <c r="I21" s="16"/>
      <c r="J21" s="32"/>
      <c r="K21" s="31"/>
      <c r="L21" s="16"/>
      <c r="M21" s="16"/>
      <c r="N21" s="16"/>
      <c r="O21" s="27"/>
      <c r="P21" s="6" t="e">
        <f>COUNTIF(#REF!,F21)</f>
        <v>#REF!</v>
      </c>
      <c r="Q21" s="7" t="str">
        <f t="shared" si="9"/>
        <v>MD 16-赵蓉</v>
      </c>
    </row>
    <row r="22" ht="36" customHeight="1" spans="2:17">
      <c r="B22" s="15">
        <f t="shared" si="7"/>
        <v>17</v>
      </c>
      <c r="C22" s="50" t="s">
        <v>195</v>
      </c>
      <c r="D22" s="50" t="s">
        <v>196</v>
      </c>
      <c r="E22" s="16" t="s">
        <v>140</v>
      </c>
      <c r="F22" s="17" t="s">
        <v>197</v>
      </c>
      <c r="G22" s="16" t="s">
        <v>153</v>
      </c>
      <c r="H22" s="18" t="s">
        <v>36</v>
      </c>
      <c r="I22" s="16"/>
      <c r="J22" s="32"/>
      <c r="K22" s="31"/>
      <c r="L22" s="16"/>
      <c r="M22" s="16"/>
      <c r="N22" s="16"/>
      <c r="O22" s="27"/>
      <c r="P22" s="6" t="e">
        <f>COUNTIF(#REF!,F22)</f>
        <v>#REF!</v>
      </c>
      <c r="Q22" s="7" t="str">
        <f t="shared" si="9"/>
        <v>MD 17-陈平</v>
      </c>
    </row>
    <row r="23" ht="36" customHeight="1" spans="2:17">
      <c r="B23" s="15">
        <f t="shared" si="7"/>
        <v>18</v>
      </c>
      <c r="C23" s="50" t="s">
        <v>198</v>
      </c>
      <c r="D23" s="50" t="s">
        <v>199</v>
      </c>
      <c r="E23" s="16" t="s">
        <v>171</v>
      </c>
      <c r="F23" s="17" t="s">
        <v>200</v>
      </c>
      <c r="G23" s="16" t="s">
        <v>125</v>
      </c>
      <c r="H23" s="16" t="s">
        <v>201</v>
      </c>
      <c r="I23" s="16"/>
      <c r="J23" s="32"/>
      <c r="K23" s="31"/>
      <c r="L23" s="16"/>
      <c r="M23" s="16"/>
      <c r="N23" s="16"/>
      <c r="O23" s="27"/>
      <c r="P23" s="6" t="e">
        <f>COUNTIF(#REF!,F23)</f>
        <v>#REF!</v>
      </c>
      <c r="Q23" s="7" t="str">
        <f t="shared" si="9"/>
        <v>MD 18-张兴萍</v>
      </c>
    </row>
    <row r="24" ht="36" customHeight="1" spans="2:17">
      <c r="B24" s="15">
        <f t="shared" si="7"/>
        <v>19</v>
      </c>
      <c r="C24" s="50" t="s">
        <v>202</v>
      </c>
      <c r="D24" s="50" t="s">
        <v>203</v>
      </c>
      <c r="E24" s="16" t="s">
        <v>204</v>
      </c>
      <c r="F24" s="17" t="s">
        <v>205</v>
      </c>
      <c r="G24" s="16" t="s">
        <v>206</v>
      </c>
      <c r="H24" s="16" t="s">
        <v>39</v>
      </c>
      <c r="I24" s="16"/>
      <c r="J24" s="32"/>
      <c r="K24" s="31"/>
      <c r="L24" s="16"/>
      <c r="M24" s="16"/>
      <c r="N24" s="16"/>
      <c r="O24" s="27"/>
      <c r="P24" s="6" t="e">
        <f>COUNTIF(#REF!,F24)</f>
        <v>#REF!</v>
      </c>
      <c r="Q24" s="7" t="str">
        <f t="shared" si="9"/>
        <v>MD 19-范勇</v>
      </c>
    </row>
    <row r="25" ht="36" customHeight="1" spans="2:15">
      <c r="B25" s="15">
        <f t="shared" si="7"/>
        <v>20</v>
      </c>
      <c r="C25" s="16"/>
      <c r="D25" s="16"/>
      <c r="E25" s="16"/>
      <c r="F25" s="16"/>
      <c r="G25" s="16"/>
      <c r="H25" s="16" t="s">
        <v>207</v>
      </c>
      <c r="I25" s="16"/>
      <c r="J25" s="32"/>
      <c r="K25" s="31"/>
      <c r="L25" s="16"/>
      <c r="M25" s="16"/>
      <c r="N25" s="16"/>
      <c r="O25" s="27"/>
    </row>
    <row r="26" ht="36" customHeight="1" spans="2:15">
      <c r="B26" s="15">
        <f t="shared" si="7"/>
        <v>21</v>
      </c>
      <c r="C26" s="16"/>
      <c r="D26" s="16"/>
      <c r="E26" s="16"/>
      <c r="F26" s="16"/>
      <c r="G26" s="16"/>
      <c r="H26" s="16" t="s">
        <v>208</v>
      </c>
      <c r="I26" s="16"/>
      <c r="J26" s="32"/>
      <c r="K26" s="31"/>
      <c r="L26" s="16"/>
      <c r="M26" s="16"/>
      <c r="N26" s="16"/>
      <c r="O26" s="27"/>
    </row>
    <row r="27" ht="36" customHeight="1" spans="2:15">
      <c r="B27" s="15">
        <f t="shared" si="7"/>
        <v>22</v>
      </c>
      <c r="C27" s="16"/>
      <c r="D27" s="16"/>
      <c r="E27" s="16"/>
      <c r="F27" s="16"/>
      <c r="G27" s="16"/>
      <c r="H27" s="18" t="s">
        <v>209</v>
      </c>
      <c r="I27" s="16"/>
      <c r="J27" s="32"/>
      <c r="K27" s="31"/>
      <c r="L27" s="16"/>
      <c r="M27" s="16"/>
      <c r="N27" s="16"/>
      <c r="O27" s="27"/>
    </row>
    <row r="28" ht="36" customHeight="1" spans="2:15">
      <c r="B28" s="15">
        <f t="shared" si="7"/>
        <v>23</v>
      </c>
      <c r="C28" s="16"/>
      <c r="D28" s="16"/>
      <c r="E28" s="16"/>
      <c r="F28" s="16"/>
      <c r="G28" s="16"/>
      <c r="H28" s="18" t="s">
        <v>42</v>
      </c>
      <c r="I28" s="16"/>
      <c r="J28" s="32"/>
      <c r="K28" s="31"/>
      <c r="L28" s="16"/>
      <c r="M28" s="16"/>
      <c r="N28" s="16"/>
      <c r="O28" s="27"/>
    </row>
    <row r="29" ht="36" customHeight="1" spans="2:15">
      <c r="B29" s="15">
        <f t="shared" si="7"/>
        <v>24</v>
      </c>
      <c r="C29" s="16"/>
      <c r="D29" s="16"/>
      <c r="E29" s="16"/>
      <c r="F29" s="16"/>
      <c r="G29" s="16"/>
      <c r="H29" s="16" t="s">
        <v>210</v>
      </c>
      <c r="I29" s="16"/>
      <c r="J29" s="32"/>
      <c r="K29" s="31"/>
      <c r="L29" s="16"/>
      <c r="M29" s="16"/>
      <c r="N29" s="16"/>
      <c r="O29" s="27"/>
    </row>
    <row r="30" ht="36" customHeight="1" spans="2:15">
      <c r="B30" s="15">
        <f t="shared" si="7"/>
        <v>25</v>
      </c>
      <c r="C30" s="16"/>
      <c r="D30" s="16"/>
      <c r="E30" s="16"/>
      <c r="F30" s="16"/>
      <c r="G30" s="16"/>
      <c r="H30" s="16" t="s">
        <v>211</v>
      </c>
      <c r="I30" s="16"/>
      <c r="J30" s="32"/>
      <c r="K30" s="31"/>
      <c r="L30" s="16"/>
      <c r="M30" s="16"/>
      <c r="N30" s="16"/>
      <c r="O30" s="27"/>
    </row>
    <row r="31" ht="36" customHeight="1" spans="2:15">
      <c r="B31" s="15">
        <f t="shared" si="7"/>
        <v>26</v>
      </c>
      <c r="C31" s="16"/>
      <c r="D31" s="16"/>
      <c r="E31" s="16"/>
      <c r="F31" s="16"/>
      <c r="G31" s="16"/>
      <c r="H31" s="16" t="s">
        <v>212</v>
      </c>
      <c r="I31" s="16"/>
      <c r="J31" s="32"/>
      <c r="K31" s="31"/>
      <c r="L31" s="16"/>
      <c r="M31" s="16"/>
      <c r="N31" s="16"/>
      <c r="O31" s="27"/>
    </row>
    <row r="32" ht="36" customHeight="1" spans="2:15">
      <c r="B32" s="15">
        <f t="shared" si="7"/>
        <v>27</v>
      </c>
      <c r="C32" s="16"/>
      <c r="D32" s="16"/>
      <c r="E32" s="16"/>
      <c r="F32" s="16"/>
      <c r="G32" s="16"/>
      <c r="H32" s="16" t="s">
        <v>213</v>
      </c>
      <c r="I32" s="16"/>
      <c r="J32" s="32"/>
      <c r="K32" s="31"/>
      <c r="L32" s="16"/>
      <c r="M32" s="16"/>
      <c r="N32" s="16"/>
      <c r="O32" s="27"/>
    </row>
    <row r="33" ht="36" customHeight="1" spans="2:15">
      <c r="B33" s="15">
        <f t="shared" si="7"/>
        <v>28</v>
      </c>
      <c r="C33" s="16"/>
      <c r="D33" s="16"/>
      <c r="E33" s="16"/>
      <c r="F33" s="16"/>
      <c r="G33" s="16"/>
      <c r="H33" s="16" t="s">
        <v>214</v>
      </c>
      <c r="I33" s="16"/>
      <c r="J33" s="32"/>
      <c r="K33" s="31"/>
      <c r="L33" s="16"/>
      <c r="M33" s="16"/>
      <c r="N33" s="16"/>
      <c r="O33" s="27"/>
    </row>
    <row r="34" ht="36" customHeight="1" spans="2:15">
      <c r="B34" s="15">
        <f t="shared" si="7"/>
        <v>29</v>
      </c>
      <c r="C34" s="16"/>
      <c r="D34" s="16"/>
      <c r="E34" s="16"/>
      <c r="F34" s="16"/>
      <c r="G34" s="16"/>
      <c r="H34" s="16" t="s">
        <v>215</v>
      </c>
      <c r="I34" s="16"/>
      <c r="J34" s="32"/>
      <c r="K34" s="31"/>
      <c r="L34" s="16"/>
      <c r="M34" s="16"/>
      <c r="N34" s="16"/>
      <c r="O34" s="27"/>
    </row>
    <row r="35" ht="36" customHeight="1" spans="2:15">
      <c r="B35" s="15">
        <f t="shared" si="7"/>
        <v>30</v>
      </c>
      <c r="C35" s="16"/>
      <c r="D35" s="16"/>
      <c r="E35" s="16"/>
      <c r="F35" s="16"/>
      <c r="G35" s="16"/>
      <c r="H35" s="18" t="s">
        <v>216</v>
      </c>
      <c r="I35" s="16"/>
      <c r="J35" s="32"/>
      <c r="K35" s="31"/>
      <c r="L35" s="16"/>
      <c r="M35" s="16"/>
      <c r="N35" s="16"/>
      <c r="O35" s="27"/>
    </row>
    <row r="36" ht="36" customHeight="1" spans="2:15">
      <c r="B36" s="15">
        <f t="shared" si="7"/>
        <v>31</v>
      </c>
      <c r="C36" s="16"/>
      <c r="D36" s="16"/>
      <c r="E36" s="16"/>
      <c r="F36" s="16"/>
      <c r="G36" s="16"/>
      <c r="H36" s="18" t="s">
        <v>217</v>
      </c>
      <c r="I36" s="16"/>
      <c r="J36" s="32"/>
      <c r="K36" s="31"/>
      <c r="L36" s="16"/>
      <c r="M36" s="16"/>
      <c r="N36" s="16"/>
      <c r="O36" s="27"/>
    </row>
    <row r="37" ht="36" customHeight="1" spans="2:15">
      <c r="B37" s="15">
        <f t="shared" si="7"/>
        <v>32</v>
      </c>
      <c r="C37" s="16"/>
      <c r="D37" s="16"/>
      <c r="E37" s="16"/>
      <c r="F37" s="16"/>
      <c r="G37" s="16"/>
      <c r="H37" s="18" t="s">
        <v>218</v>
      </c>
      <c r="I37" s="16"/>
      <c r="J37" s="32"/>
      <c r="K37" s="31"/>
      <c r="L37" s="16"/>
      <c r="M37" s="16"/>
      <c r="N37" s="16"/>
      <c r="O37" s="27"/>
    </row>
    <row r="38" ht="36" customHeight="1" spans="2:15">
      <c r="B38" s="15">
        <f t="shared" si="7"/>
        <v>33</v>
      </c>
      <c r="C38" s="16"/>
      <c r="D38" s="16"/>
      <c r="E38" s="16"/>
      <c r="F38" s="16"/>
      <c r="G38" s="16"/>
      <c r="H38" s="18" t="s">
        <v>45</v>
      </c>
      <c r="I38" s="16"/>
      <c r="J38" s="32"/>
      <c r="K38" s="31"/>
      <c r="L38" s="16"/>
      <c r="M38" s="16"/>
      <c r="N38" s="16"/>
      <c r="O38" s="27"/>
    </row>
    <row r="39" ht="36" customHeight="1" spans="2:15">
      <c r="B39" s="15">
        <f t="shared" si="7"/>
        <v>34</v>
      </c>
      <c r="C39" s="16"/>
      <c r="D39" s="16"/>
      <c r="E39" s="16"/>
      <c r="F39" s="16"/>
      <c r="G39" s="16"/>
      <c r="H39" s="18" t="s">
        <v>48</v>
      </c>
      <c r="I39" s="16"/>
      <c r="J39" s="32"/>
      <c r="K39" s="31"/>
      <c r="L39" s="16"/>
      <c r="M39" s="16"/>
      <c r="N39" s="16"/>
      <c r="O39" s="27"/>
    </row>
    <row r="40" ht="36" customHeight="1" spans="2:15">
      <c r="B40" s="15">
        <f t="shared" si="7"/>
        <v>35</v>
      </c>
      <c r="C40" s="16"/>
      <c r="D40" s="16"/>
      <c r="E40" s="16"/>
      <c r="F40" s="16"/>
      <c r="G40" s="16"/>
      <c r="H40" s="18" t="s">
        <v>51</v>
      </c>
      <c r="I40" s="16"/>
      <c r="J40" s="32"/>
      <c r="K40" s="31"/>
      <c r="L40" s="16"/>
      <c r="M40" s="16"/>
      <c r="N40" s="16"/>
      <c r="O40" s="27"/>
    </row>
    <row r="41" ht="36" customHeight="1" spans="2:15">
      <c r="B41" s="15">
        <f t="shared" si="7"/>
        <v>36</v>
      </c>
      <c r="C41" s="16"/>
      <c r="D41" s="16"/>
      <c r="E41" s="16"/>
      <c r="F41" s="16"/>
      <c r="G41" s="16"/>
      <c r="H41" s="18" t="s">
        <v>54</v>
      </c>
      <c r="I41" s="16"/>
      <c r="J41" s="32"/>
      <c r="K41" s="31"/>
      <c r="L41" s="16"/>
      <c r="M41" s="16"/>
      <c r="N41" s="16"/>
      <c r="O41" s="27"/>
    </row>
    <row r="42" ht="36" customHeight="1" spans="2:15">
      <c r="B42" s="15">
        <f t="shared" si="7"/>
        <v>37</v>
      </c>
      <c r="C42" s="16"/>
      <c r="D42" s="16"/>
      <c r="E42" s="16"/>
      <c r="F42" s="16"/>
      <c r="G42" s="16"/>
      <c r="H42" s="18" t="s">
        <v>219</v>
      </c>
      <c r="I42" s="16"/>
      <c r="J42" s="32"/>
      <c r="K42" s="31"/>
      <c r="L42" s="16"/>
      <c r="M42" s="16"/>
      <c r="N42" s="16"/>
      <c r="O42" s="27"/>
    </row>
    <row r="43" ht="36" customHeight="1" spans="2:15">
      <c r="B43" s="15">
        <f t="shared" si="7"/>
        <v>38</v>
      </c>
      <c r="C43" s="16"/>
      <c r="D43" s="16"/>
      <c r="E43" s="16"/>
      <c r="F43" s="16"/>
      <c r="G43" s="16"/>
      <c r="H43" s="18" t="s">
        <v>220</v>
      </c>
      <c r="I43" s="16"/>
      <c r="J43" s="32"/>
      <c r="K43" s="31"/>
      <c r="L43" s="16"/>
      <c r="M43" s="16"/>
      <c r="N43" s="16"/>
      <c r="O43" s="27"/>
    </row>
    <row r="44" ht="36" customHeight="1" spans="2:15">
      <c r="B44" s="15">
        <f t="shared" si="7"/>
        <v>39</v>
      </c>
      <c r="C44" s="16"/>
      <c r="D44" s="16"/>
      <c r="E44" s="16"/>
      <c r="F44" s="16"/>
      <c r="G44" s="16"/>
      <c r="H44" s="18" t="s">
        <v>221</v>
      </c>
      <c r="I44" s="16"/>
      <c r="J44" s="32"/>
      <c r="K44" s="31"/>
      <c r="L44" s="16"/>
      <c r="M44" s="16"/>
      <c r="N44" s="16"/>
      <c r="O44" s="27"/>
    </row>
    <row r="45" ht="36" customHeight="1" spans="2:15">
      <c r="B45" s="15">
        <f t="shared" si="7"/>
        <v>40</v>
      </c>
      <c r="C45" s="16"/>
      <c r="D45" s="16"/>
      <c r="E45" s="16"/>
      <c r="F45" s="16"/>
      <c r="G45" s="16"/>
      <c r="H45" s="16" t="s">
        <v>57</v>
      </c>
      <c r="I45" s="16"/>
      <c r="J45" s="32"/>
      <c r="K45" s="31"/>
      <c r="L45" s="16"/>
      <c r="M45" s="16"/>
      <c r="N45" s="16"/>
      <c r="O45" s="27"/>
    </row>
    <row r="46" ht="36" customHeight="1" spans="2:15">
      <c r="B46" s="15">
        <f t="shared" si="7"/>
        <v>41</v>
      </c>
      <c r="C46" s="16"/>
      <c r="D46" s="16"/>
      <c r="E46" s="16"/>
      <c r="F46" s="16"/>
      <c r="G46" s="16"/>
      <c r="H46" s="16" t="s">
        <v>222</v>
      </c>
      <c r="I46" s="16"/>
      <c r="J46" s="32"/>
      <c r="K46" s="31"/>
      <c r="L46" s="16"/>
      <c r="M46" s="16"/>
      <c r="N46" s="16"/>
      <c r="O46" s="27"/>
    </row>
    <row r="47" ht="36" customHeight="1" spans="2:15">
      <c r="B47" s="15">
        <f t="shared" si="7"/>
        <v>42</v>
      </c>
      <c r="C47" s="16"/>
      <c r="D47" s="16"/>
      <c r="E47" s="16"/>
      <c r="F47" s="16"/>
      <c r="G47" s="16"/>
      <c r="H47" s="16" t="s">
        <v>223</v>
      </c>
      <c r="I47" s="16"/>
      <c r="J47" s="32"/>
      <c r="K47" s="31"/>
      <c r="L47" s="16"/>
      <c r="M47" s="16"/>
      <c r="N47" s="16"/>
      <c r="O47" s="27"/>
    </row>
    <row r="48" ht="36" customHeight="1" spans="2:15">
      <c r="B48" s="15">
        <f t="shared" si="7"/>
        <v>43</v>
      </c>
      <c r="C48" s="16"/>
      <c r="D48" s="16"/>
      <c r="E48" s="16"/>
      <c r="F48" s="16"/>
      <c r="G48" s="16"/>
      <c r="H48" s="16" t="s">
        <v>224</v>
      </c>
      <c r="I48" s="16"/>
      <c r="J48" s="32"/>
      <c r="K48" s="31"/>
      <c r="L48" s="16"/>
      <c r="M48" s="16"/>
      <c r="N48" s="16"/>
      <c r="O48" s="27"/>
    </row>
    <row r="49" ht="36" customHeight="1" spans="2:15">
      <c r="B49" s="15">
        <f t="shared" si="7"/>
        <v>44</v>
      </c>
      <c r="C49" s="16"/>
      <c r="D49" s="16"/>
      <c r="E49" s="16"/>
      <c r="F49" s="16"/>
      <c r="G49" s="16"/>
      <c r="H49" s="16" t="s">
        <v>225</v>
      </c>
      <c r="I49" s="16"/>
      <c r="J49" s="32"/>
      <c r="K49" s="31"/>
      <c r="L49" s="16"/>
      <c r="M49" s="16"/>
      <c r="N49" s="16"/>
      <c r="O49" s="27"/>
    </row>
    <row r="50" ht="36" customHeight="1" spans="2:15">
      <c r="B50" s="15">
        <f t="shared" si="7"/>
        <v>45</v>
      </c>
      <c r="C50" s="16"/>
      <c r="D50" s="16"/>
      <c r="E50" s="16"/>
      <c r="F50" s="16"/>
      <c r="G50" s="16"/>
      <c r="H50" s="16" t="s">
        <v>60</v>
      </c>
      <c r="I50" s="16"/>
      <c r="J50" s="32"/>
      <c r="K50" s="31"/>
      <c r="L50" s="16"/>
      <c r="M50" s="16"/>
      <c r="N50" s="16"/>
      <c r="O50" s="27"/>
    </row>
    <row r="51" ht="36" customHeight="1" spans="2:15">
      <c r="B51" s="15">
        <f t="shared" si="7"/>
        <v>46</v>
      </c>
      <c r="C51" s="16"/>
      <c r="D51" s="16"/>
      <c r="E51" s="16"/>
      <c r="F51" s="16"/>
      <c r="G51" s="16"/>
      <c r="H51" s="16" t="s">
        <v>63</v>
      </c>
      <c r="I51" s="16"/>
      <c r="J51" s="32"/>
      <c r="K51" s="31"/>
      <c r="L51" s="16"/>
      <c r="M51" s="16"/>
      <c r="N51" s="16"/>
      <c r="O51" s="27"/>
    </row>
    <row r="52" ht="36" customHeight="1" spans="2:15">
      <c r="B52" s="15">
        <f t="shared" si="7"/>
        <v>47</v>
      </c>
      <c r="C52" s="16"/>
      <c r="D52" s="16"/>
      <c r="E52" s="16"/>
      <c r="F52" s="16"/>
      <c r="G52" s="16"/>
      <c r="H52" s="16" t="s">
        <v>226</v>
      </c>
      <c r="I52" s="16"/>
      <c r="J52" s="32"/>
      <c r="K52" s="31"/>
      <c r="L52" s="16"/>
      <c r="M52" s="16"/>
      <c r="N52" s="16"/>
      <c r="O52" s="27"/>
    </row>
    <row r="53" ht="36" customHeight="1" spans="2:15">
      <c r="B53" s="15">
        <f t="shared" si="7"/>
        <v>48</v>
      </c>
      <c r="C53" s="16"/>
      <c r="D53" s="16"/>
      <c r="E53" s="16"/>
      <c r="F53" s="16"/>
      <c r="G53" s="16"/>
      <c r="H53" s="16" t="s">
        <v>66</v>
      </c>
      <c r="I53" s="16"/>
      <c r="J53" s="32"/>
      <c r="K53" s="31"/>
      <c r="L53" s="16"/>
      <c r="M53" s="16"/>
      <c r="N53" s="16"/>
      <c r="O53" s="27"/>
    </row>
    <row r="54" ht="36" customHeight="1" spans="2:15">
      <c r="B54" s="15">
        <f t="shared" si="7"/>
        <v>49</v>
      </c>
      <c r="C54" s="16"/>
      <c r="D54" s="16"/>
      <c r="E54" s="16"/>
      <c r="F54" s="16"/>
      <c r="G54" s="16"/>
      <c r="H54" s="16" t="s">
        <v>227</v>
      </c>
      <c r="I54" s="16"/>
      <c r="J54" s="32"/>
      <c r="K54" s="31"/>
      <c r="L54" s="16"/>
      <c r="M54" s="16"/>
      <c r="N54" s="16"/>
      <c r="O54" s="27"/>
    </row>
    <row r="55" ht="36" customHeight="1" spans="2:15">
      <c r="B55" s="15">
        <f t="shared" si="7"/>
        <v>50</v>
      </c>
      <c r="C55" s="16"/>
      <c r="D55" s="16"/>
      <c r="E55" s="16"/>
      <c r="F55" s="16"/>
      <c r="G55" s="16"/>
      <c r="H55" s="18" t="s">
        <v>228</v>
      </c>
      <c r="I55" s="16"/>
      <c r="J55" s="32"/>
      <c r="K55" s="31"/>
      <c r="L55" s="16"/>
      <c r="M55" s="16"/>
      <c r="N55" s="16"/>
      <c r="O55" s="27"/>
    </row>
    <row r="56" ht="36" customHeight="1" spans="2:15">
      <c r="B56" s="15">
        <f t="shared" si="7"/>
        <v>51</v>
      </c>
      <c r="C56" s="16"/>
      <c r="D56" s="16"/>
      <c r="E56" s="16"/>
      <c r="F56" s="16"/>
      <c r="G56" s="16"/>
      <c r="H56" s="18" t="s">
        <v>69</v>
      </c>
      <c r="I56" s="16"/>
      <c r="J56" s="32"/>
      <c r="K56" s="31"/>
      <c r="L56" s="16"/>
      <c r="M56" s="16"/>
      <c r="N56" s="16"/>
      <c r="O56" s="27"/>
    </row>
    <row r="57" ht="36" customHeight="1" spans="2:15">
      <c r="B57" s="15">
        <f t="shared" si="7"/>
        <v>52</v>
      </c>
      <c r="C57" s="16"/>
      <c r="D57" s="16"/>
      <c r="E57" s="16"/>
      <c r="F57" s="16"/>
      <c r="G57" s="16"/>
      <c r="H57" s="18" t="s">
        <v>229</v>
      </c>
      <c r="I57" s="16"/>
      <c r="J57" s="32"/>
      <c r="K57" s="31"/>
      <c r="L57" s="16"/>
      <c r="M57" s="16"/>
      <c r="N57" s="16"/>
      <c r="O57" s="27"/>
    </row>
    <row r="58" ht="36" customHeight="1" spans="2:15">
      <c r="B58" s="15">
        <f t="shared" si="7"/>
        <v>53</v>
      </c>
      <c r="C58" s="16"/>
      <c r="D58" s="16"/>
      <c r="E58" s="16"/>
      <c r="F58" s="16"/>
      <c r="G58" s="16"/>
      <c r="H58" s="16" t="s">
        <v>230</v>
      </c>
      <c r="I58" s="16"/>
      <c r="J58" s="32"/>
      <c r="K58" s="31"/>
      <c r="L58" s="16"/>
      <c r="M58" s="16"/>
      <c r="N58" s="16"/>
      <c r="O58" s="27"/>
    </row>
    <row r="59" ht="36" customHeight="1" spans="2:15">
      <c r="B59" s="15">
        <f t="shared" si="7"/>
        <v>54</v>
      </c>
      <c r="C59" s="16"/>
      <c r="D59" s="16"/>
      <c r="E59" s="16"/>
      <c r="F59" s="16"/>
      <c r="G59" s="16"/>
      <c r="H59" s="16" t="s">
        <v>231</v>
      </c>
      <c r="I59" s="16"/>
      <c r="J59" s="32"/>
      <c r="K59" s="31"/>
      <c r="L59" s="16"/>
      <c r="M59" s="16"/>
      <c r="N59" s="16"/>
      <c r="O59" s="27"/>
    </row>
    <row r="60" ht="36" customHeight="1" spans="2:15">
      <c r="B60" s="15">
        <f t="shared" si="7"/>
        <v>55</v>
      </c>
      <c r="C60" s="16"/>
      <c r="D60" s="16"/>
      <c r="E60" s="16"/>
      <c r="F60" s="16"/>
      <c r="G60" s="16"/>
      <c r="H60" s="16" t="s">
        <v>72</v>
      </c>
      <c r="I60" s="16"/>
      <c r="J60" s="32"/>
      <c r="K60" s="31"/>
      <c r="L60" s="16"/>
      <c r="M60" s="16"/>
      <c r="N60" s="16"/>
      <c r="O60" s="27"/>
    </row>
    <row r="61" ht="36" customHeight="1" spans="2:15">
      <c r="B61" s="15">
        <f t="shared" si="7"/>
        <v>56</v>
      </c>
      <c r="C61" s="16"/>
      <c r="D61" s="16"/>
      <c r="E61" s="16"/>
      <c r="F61" s="16"/>
      <c r="G61" s="16"/>
      <c r="H61" s="16" t="s">
        <v>232</v>
      </c>
      <c r="I61" s="16"/>
      <c r="J61" s="32"/>
      <c r="K61" s="31"/>
      <c r="L61" s="16"/>
      <c r="M61" s="16"/>
      <c r="N61" s="16"/>
      <c r="O61" s="27"/>
    </row>
    <row r="62" ht="36" customHeight="1" spans="2:15">
      <c r="B62" s="15">
        <f t="shared" si="7"/>
        <v>57</v>
      </c>
      <c r="C62" s="16"/>
      <c r="D62" s="16"/>
      <c r="E62" s="16"/>
      <c r="F62" s="16"/>
      <c r="G62" s="16"/>
      <c r="H62" s="16" t="s">
        <v>75</v>
      </c>
      <c r="I62" s="16"/>
      <c r="J62" s="32"/>
      <c r="K62" s="31"/>
      <c r="L62" s="16"/>
      <c r="M62" s="16"/>
      <c r="N62" s="16"/>
      <c r="O62" s="27"/>
    </row>
    <row r="63" ht="36" customHeight="1" spans="2:15">
      <c r="B63" s="15">
        <f t="shared" si="7"/>
        <v>58</v>
      </c>
      <c r="C63" s="16"/>
      <c r="D63" s="16"/>
      <c r="E63" s="16"/>
      <c r="F63" s="16"/>
      <c r="G63" s="16"/>
      <c r="H63" s="16" t="s">
        <v>233</v>
      </c>
      <c r="I63" s="16"/>
      <c r="J63" s="32"/>
      <c r="K63" s="31"/>
      <c r="L63" s="16"/>
      <c r="M63" s="16"/>
      <c r="N63" s="16"/>
      <c r="O63" s="27"/>
    </row>
    <row r="64" ht="36" customHeight="1" spans="2:15">
      <c r="B64" s="15">
        <f t="shared" si="7"/>
        <v>59</v>
      </c>
      <c r="C64" s="16"/>
      <c r="D64" s="16"/>
      <c r="E64" s="16"/>
      <c r="F64" s="16"/>
      <c r="G64" s="16"/>
      <c r="H64" s="18" t="s">
        <v>234</v>
      </c>
      <c r="I64" s="16"/>
      <c r="J64" s="32"/>
      <c r="K64" s="31"/>
      <c r="L64" s="16"/>
      <c r="M64" s="16"/>
      <c r="N64" s="16"/>
      <c r="O64" s="27"/>
    </row>
    <row r="65" ht="36" customHeight="1" spans="2:15">
      <c r="B65" s="15">
        <f t="shared" si="7"/>
        <v>60</v>
      </c>
      <c r="C65" s="16"/>
      <c r="D65" s="16"/>
      <c r="E65" s="16"/>
      <c r="F65" s="16"/>
      <c r="G65" s="16"/>
      <c r="H65" s="18" t="s">
        <v>235</v>
      </c>
      <c r="I65" s="16"/>
      <c r="J65" s="32"/>
      <c r="K65" s="31"/>
      <c r="L65" s="16"/>
      <c r="M65" s="16"/>
      <c r="N65" s="16"/>
      <c r="O65" s="27"/>
    </row>
    <row r="66" ht="36" customHeight="1" spans="2:15">
      <c r="B66" s="15">
        <f t="shared" si="7"/>
        <v>61</v>
      </c>
      <c r="C66" s="16"/>
      <c r="D66" s="16"/>
      <c r="E66" s="16"/>
      <c r="F66" s="16"/>
      <c r="G66" s="16"/>
      <c r="H66" s="18" t="s">
        <v>236</v>
      </c>
      <c r="I66" s="16"/>
      <c r="J66" s="32"/>
      <c r="K66" s="31"/>
      <c r="L66" s="16"/>
      <c r="M66" s="16"/>
      <c r="N66" s="16"/>
      <c r="O66" s="27"/>
    </row>
    <row r="67" ht="36" customHeight="1" spans="2:15">
      <c r="B67" s="15">
        <f t="shared" si="7"/>
        <v>62</v>
      </c>
      <c r="C67" s="16"/>
      <c r="D67" s="16"/>
      <c r="E67" s="16"/>
      <c r="F67" s="16"/>
      <c r="G67" s="16"/>
      <c r="H67" s="18" t="s">
        <v>237</v>
      </c>
      <c r="I67" s="16"/>
      <c r="J67" s="32"/>
      <c r="K67" s="31"/>
      <c r="L67" s="16"/>
      <c r="M67" s="16"/>
      <c r="N67" s="16"/>
      <c r="O67" s="27"/>
    </row>
    <row r="68" ht="36" customHeight="1" spans="2:15">
      <c r="B68" s="15">
        <f t="shared" si="7"/>
        <v>63</v>
      </c>
      <c r="C68" s="16"/>
      <c r="D68" s="16"/>
      <c r="E68" s="16"/>
      <c r="F68" s="16"/>
      <c r="G68" s="16"/>
      <c r="H68" s="18" t="s">
        <v>238</v>
      </c>
      <c r="I68" s="16"/>
      <c r="J68" s="32"/>
      <c r="K68" s="31"/>
      <c r="L68" s="16"/>
      <c r="M68" s="16"/>
      <c r="N68" s="16"/>
      <c r="O68" s="27"/>
    </row>
    <row r="69" ht="36" customHeight="1" spans="2:15">
      <c r="B69" s="15">
        <f t="shared" si="7"/>
        <v>64</v>
      </c>
      <c r="C69" s="16"/>
      <c r="D69" s="16"/>
      <c r="E69" s="16"/>
      <c r="F69" s="16"/>
      <c r="G69" s="16"/>
      <c r="H69" s="18" t="s">
        <v>239</v>
      </c>
      <c r="I69" s="16"/>
      <c r="J69" s="32"/>
      <c r="K69" s="31"/>
      <c r="L69" s="16"/>
      <c r="M69" s="16"/>
      <c r="N69" s="16"/>
      <c r="O69" s="27"/>
    </row>
    <row r="70" ht="36" customHeight="1" spans="2:15">
      <c r="B70" s="15">
        <f t="shared" si="7"/>
        <v>65</v>
      </c>
      <c r="C70" s="16"/>
      <c r="D70" s="16"/>
      <c r="E70" s="16"/>
      <c r="F70" s="16"/>
      <c r="G70" s="16"/>
      <c r="H70" s="18" t="s">
        <v>78</v>
      </c>
      <c r="I70" s="16"/>
      <c r="J70" s="32"/>
      <c r="K70" s="31"/>
      <c r="L70" s="16"/>
      <c r="M70" s="16"/>
      <c r="N70" s="16"/>
      <c r="O70" s="27"/>
    </row>
    <row r="71" ht="36" customHeight="1" spans="2:15">
      <c r="B71" s="15">
        <f t="shared" si="7"/>
        <v>66</v>
      </c>
      <c r="C71" s="16"/>
      <c r="D71" s="16"/>
      <c r="E71" s="16"/>
      <c r="F71" s="16"/>
      <c r="G71" s="16"/>
      <c r="H71" s="18" t="s">
        <v>240</v>
      </c>
      <c r="I71" s="16"/>
      <c r="J71" s="32"/>
      <c r="K71" s="31"/>
      <c r="L71" s="16"/>
      <c r="M71" s="16"/>
      <c r="N71" s="16"/>
      <c r="O71" s="27"/>
    </row>
    <row r="72" ht="36" customHeight="1" spans="2:15">
      <c r="B72" s="15">
        <f t="shared" si="7"/>
        <v>67</v>
      </c>
      <c r="C72" s="16"/>
      <c r="D72" s="16"/>
      <c r="E72" s="16"/>
      <c r="F72" s="16"/>
      <c r="G72" s="16"/>
      <c r="H72" s="16" t="s">
        <v>241</v>
      </c>
      <c r="I72" s="16"/>
      <c r="J72" s="32"/>
      <c r="K72" s="31"/>
      <c r="L72" s="16"/>
      <c r="M72" s="16"/>
      <c r="N72" s="16"/>
      <c r="O72" s="27"/>
    </row>
    <row r="73" ht="36" customHeight="1" spans="2:15">
      <c r="B73" s="15">
        <f t="shared" si="7"/>
        <v>68</v>
      </c>
      <c r="C73" s="16"/>
      <c r="D73" s="16"/>
      <c r="E73" s="16"/>
      <c r="F73" s="16"/>
      <c r="G73" s="16"/>
      <c r="H73" s="16" t="s">
        <v>242</v>
      </c>
      <c r="I73" s="16"/>
      <c r="J73" s="32"/>
      <c r="K73" s="31"/>
      <c r="L73" s="16"/>
      <c r="M73" s="16"/>
      <c r="N73" s="16"/>
      <c r="O73" s="27"/>
    </row>
    <row r="74" ht="36" customHeight="1" spans="2:15">
      <c r="B74" s="15">
        <f t="shared" si="7"/>
        <v>69</v>
      </c>
      <c r="C74" s="16"/>
      <c r="D74" s="16"/>
      <c r="E74" s="16"/>
      <c r="F74" s="16"/>
      <c r="G74" s="16"/>
      <c r="H74" s="16" t="s">
        <v>81</v>
      </c>
      <c r="I74" s="16"/>
      <c r="J74" s="32"/>
      <c r="K74" s="31"/>
      <c r="L74" s="16"/>
      <c r="M74" s="16"/>
      <c r="N74" s="16"/>
      <c r="O74" s="27"/>
    </row>
    <row r="75" ht="36" customHeight="1" spans="2:15">
      <c r="B75" s="15">
        <f t="shared" si="7"/>
        <v>70</v>
      </c>
      <c r="C75" s="16"/>
      <c r="D75" s="16"/>
      <c r="E75" s="16"/>
      <c r="F75" s="16"/>
      <c r="G75" s="16"/>
      <c r="H75" s="16" t="s">
        <v>243</v>
      </c>
      <c r="I75" s="16"/>
      <c r="J75" s="32"/>
      <c r="K75" s="31"/>
      <c r="L75" s="16"/>
      <c r="M75" s="16"/>
      <c r="N75" s="16"/>
      <c r="O75" s="27"/>
    </row>
    <row r="76" ht="36" customHeight="1" spans="2:15">
      <c r="B76" s="15">
        <f t="shared" si="7"/>
        <v>71</v>
      </c>
      <c r="C76" s="16"/>
      <c r="D76" s="16"/>
      <c r="E76" s="16"/>
      <c r="F76" s="16"/>
      <c r="G76" s="16"/>
      <c r="H76" s="18" t="s">
        <v>244</v>
      </c>
      <c r="I76" s="16"/>
      <c r="J76" s="32"/>
      <c r="K76" s="31"/>
      <c r="L76" s="16"/>
      <c r="M76" s="16"/>
      <c r="N76" s="16"/>
      <c r="O76" s="27"/>
    </row>
    <row r="77" ht="36" customHeight="1" spans="2:15">
      <c r="B77" s="15">
        <f t="shared" si="7"/>
        <v>72</v>
      </c>
      <c r="C77" s="16"/>
      <c r="D77" s="16"/>
      <c r="E77" s="16"/>
      <c r="F77" s="16"/>
      <c r="G77" s="16"/>
      <c r="H77" s="18" t="s">
        <v>245</v>
      </c>
      <c r="I77" s="16"/>
      <c r="J77" s="32"/>
      <c r="K77" s="31"/>
      <c r="L77" s="16"/>
      <c r="M77" s="16"/>
      <c r="N77" s="16"/>
      <c r="O77" s="27"/>
    </row>
    <row r="78" ht="36" customHeight="1" spans="2:15">
      <c r="B78" s="15">
        <f t="shared" si="7"/>
        <v>73</v>
      </c>
      <c r="C78" s="16"/>
      <c r="D78" s="16"/>
      <c r="E78" s="16"/>
      <c r="F78" s="16"/>
      <c r="G78" s="16"/>
      <c r="H78" s="18" t="s">
        <v>246</v>
      </c>
      <c r="I78" s="16"/>
      <c r="J78" s="32"/>
      <c r="K78" s="31"/>
      <c r="L78" s="16"/>
      <c r="M78" s="16"/>
      <c r="N78" s="16"/>
      <c r="O78" s="27"/>
    </row>
    <row r="79" ht="36" customHeight="1" spans="2:15">
      <c r="B79" s="15">
        <f t="shared" si="7"/>
        <v>74</v>
      </c>
      <c r="C79" s="16"/>
      <c r="D79" s="16"/>
      <c r="E79" s="16"/>
      <c r="F79" s="16"/>
      <c r="G79" s="16"/>
      <c r="H79" s="18" t="s">
        <v>247</v>
      </c>
      <c r="I79" s="16"/>
      <c r="J79" s="32"/>
      <c r="K79" s="31"/>
      <c r="L79" s="16"/>
      <c r="M79" s="16"/>
      <c r="N79" s="16"/>
      <c r="O79" s="27"/>
    </row>
    <row r="80" ht="36" customHeight="1" spans="2:15">
      <c r="B80" s="15">
        <f t="shared" si="7"/>
        <v>75</v>
      </c>
      <c r="C80" s="16"/>
      <c r="D80" s="16"/>
      <c r="E80" s="16"/>
      <c r="F80" s="16"/>
      <c r="G80" s="16"/>
      <c r="H80" s="18" t="s">
        <v>248</v>
      </c>
      <c r="I80" s="16"/>
      <c r="J80" s="32"/>
      <c r="K80" s="31"/>
      <c r="L80" s="16"/>
      <c r="M80" s="16"/>
      <c r="N80" s="16"/>
      <c r="O80" s="27"/>
    </row>
    <row r="81" ht="36" customHeight="1" spans="2:15">
      <c r="B81" s="15">
        <f t="shared" si="7"/>
        <v>76</v>
      </c>
      <c r="C81" s="16"/>
      <c r="D81" s="16"/>
      <c r="E81" s="16"/>
      <c r="F81" s="16"/>
      <c r="G81" s="16"/>
      <c r="H81" s="16" t="s">
        <v>249</v>
      </c>
      <c r="I81" s="16"/>
      <c r="J81" s="32"/>
      <c r="K81" s="31"/>
      <c r="L81" s="16"/>
      <c r="M81" s="16"/>
      <c r="N81" s="16"/>
      <c r="O81" s="27"/>
    </row>
    <row r="82" ht="36" customHeight="1" spans="2:15">
      <c r="B82" s="15">
        <f t="shared" si="7"/>
        <v>77</v>
      </c>
      <c r="C82" s="16"/>
      <c r="D82" s="16"/>
      <c r="E82" s="16"/>
      <c r="F82" s="16"/>
      <c r="G82" s="16"/>
      <c r="H82" s="16"/>
      <c r="I82" s="16"/>
      <c r="J82" s="32"/>
      <c r="K82" s="31"/>
      <c r="L82" s="16"/>
      <c r="M82" s="16"/>
      <c r="N82" s="16"/>
      <c r="O82" s="27"/>
    </row>
    <row r="83" ht="36" customHeight="1" spans="2:15">
      <c r="B83" s="15">
        <f t="shared" si="7"/>
        <v>78</v>
      </c>
      <c r="C83" s="16"/>
      <c r="D83" s="16"/>
      <c r="E83" s="16"/>
      <c r="F83" s="16"/>
      <c r="G83" s="16"/>
      <c r="H83" s="16"/>
      <c r="I83" s="16"/>
      <c r="J83" s="32"/>
      <c r="K83" s="31"/>
      <c r="L83" s="16"/>
      <c r="M83" s="16"/>
      <c r="N83" s="16"/>
      <c r="O83" s="27"/>
    </row>
    <row r="84" ht="36" customHeight="1" spans="2:15">
      <c r="B84" s="15">
        <f t="shared" si="7"/>
        <v>79</v>
      </c>
      <c r="C84" s="16"/>
      <c r="D84" s="16"/>
      <c r="E84" s="16"/>
      <c r="F84" s="16"/>
      <c r="G84" s="16"/>
      <c r="H84" s="16"/>
      <c r="I84" s="16"/>
      <c r="J84" s="32"/>
      <c r="K84" s="31"/>
      <c r="L84" s="16"/>
      <c r="M84" s="16"/>
      <c r="N84" s="16"/>
      <c r="O84" s="27"/>
    </row>
    <row r="85" ht="36" customHeight="1" spans="2:15">
      <c r="B85" s="15">
        <f t="shared" si="7"/>
        <v>80</v>
      </c>
      <c r="C85" s="16"/>
      <c r="D85" s="16"/>
      <c r="E85" s="16"/>
      <c r="F85" s="16"/>
      <c r="G85" s="16"/>
      <c r="H85" s="16"/>
      <c r="I85" s="16"/>
      <c r="J85" s="32"/>
      <c r="K85" s="31"/>
      <c r="L85" s="16"/>
      <c r="M85" s="16"/>
      <c r="N85" s="16"/>
      <c r="O85" s="27"/>
    </row>
    <row r="86" ht="36" customHeight="1" spans="2:15">
      <c r="B86" s="15">
        <f t="shared" si="7"/>
        <v>81</v>
      </c>
      <c r="C86" s="16"/>
      <c r="D86" s="16"/>
      <c r="E86" s="16"/>
      <c r="F86" s="16"/>
      <c r="G86" s="16"/>
      <c r="H86" s="16"/>
      <c r="I86" s="16"/>
      <c r="J86" s="32"/>
      <c r="K86" s="31"/>
      <c r="L86" s="16"/>
      <c r="M86" s="16"/>
      <c r="N86" s="16"/>
      <c r="O86" s="27"/>
    </row>
    <row r="87" ht="36" customHeight="1" spans="2:15">
      <c r="B87" s="15">
        <f t="shared" si="7"/>
        <v>82</v>
      </c>
      <c r="C87" s="16"/>
      <c r="D87" s="16"/>
      <c r="E87" s="16"/>
      <c r="F87" s="16"/>
      <c r="G87" s="16"/>
      <c r="H87" s="16"/>
      <c r="I87" s="16"/>
      <c r="J87" s="32"/>
      <c r="K87" s="31"/>
      <c r="L87" s="16"/>
      <c r="M87" s="16"/>
      <c r="N87" s="16"/>
      <c r="O87" s="27"/>
    </row>
    <row r="88" ht="36" customHeight="1" spans="2:15">
      <c r="B88" s="15">
        <f t="shared" si="7"/>
        <v>83</v>
      </c>
      <c r="C88" s="16"/>
      <c r="D88" s="16"/>
      <c r="E88" s="16"/>
      <c r="F88" s="16"/>
      <c r="G88" s="16"/>
      <c r="H88" s="16"/>
      <c r="I88" s="16"/>
      <c r="J88" s="32"/>
      <c r="K88" s="31"/>
      <c r="L88" s="16"/>
      <c r="M88" s="16"/>
      <c r="N88" s="16"/>
      <c r="O88" s="27"/>
    </row>
    <row r="89" ht="36" customHeight="1" spans="2:15">
      <c r="B89" s="15">
        <f t="shared" si="7"/>
        <v>84</v>
      </c>
      <c r="C89" s="16"/>
      <c r="D89" s="16"/>
      <c r="E89" s="16"/>
      <c r="F89" s="16"/>
      <c r="G89" s="16"/>
      <c r="H89" s="16"/>
      <c r="I89" s="16"/>
      <c r="J89" s="32"/>
      <c r="K89" s="31"/>
      <c r="L89" s="16"/>
      <c r="M89" s="16"/>
      <c r="N89" s="16"/>
      <c r="O89" s="27"/>
    </row>
    <row r="90" ht="36" customHeight="1" spans="2:15">
      <c r="B90" s="15">
        <f t="shared" si="7"/>
        <v>85</v>
      </c>
      <c r="C90" s="16"/>
      <c r="D90" s="16"/>
      <c r="E90" s="16"/>
      <c r="F90" s="16"/>
      <c r="G90" s="16"/>
      <c r="H90" s="16"/>
      <c r="I90" s="16"/>
      <c r="J90" s="32"/>
      <c r="K90" s="31"/>
      <c r="L90" s="16"/>
      <c r="M90" s="16"/>
      <c r="N90" s="16"/>
      <c r="O90" s="27"/>
    </row>
    <row r="91" ht="36" customHeight="1" spans="2:15">
      <c r="B91" s="15">
        <f t="shared" si="7"/>
        <v>86</v>
      </c>
      <c r="C91" s="16"/>
      <c r="D91" s="16"/>
      <c r="E91" s="16"/>
      <c r="F91" s="16"/>
      <c r="G91" s="16"/>
      <c r="H91" s="16"/>
      <c r="I91" s="16"/>
      <c r="J91" s="32"/>
      <c r="K91" s="31"/>
      <c r="L91" s="16"/>
      <c r="M91" s="16"/>
      <c r="N91" s="16"/>
      <c r="O91" s="27"/>
    </row>
    <row r="92" ht="36" customHeight="1" spans="2:15">
      <c r="B92" s="15">
        <f t="shared" si="7"/>
        <v>87</v>
      </c>
      <c r="C92" s="16"/>
      <c r="D92" s="16"/>
      <c r="E92" s="16"/>
      <c r="F92" s="16"/>
      <c r="G92" s="16"/>
      <c r="H92" s="16"/>
      <c r="I92" s="16"/>
      <c r="J92" s="32"/>
      <c r="K92" s="31"/>
      <c r="L92" s="16"/>
      <c r="M92" s="16"/>
      <c r="N92" s="16"/>
      <c r="O92" s="27"/>
    </row>
    <row r="93" ht="36" customHeight="1" spans="2:15">
      <c r="B93" s="15">
        <f t="shared" si="7"/>
        <v>88</v>
      </c>
      <c r="C93" s="16"/>
      <c r="D93" s="16"/>
      <c r="E93" s="16"/>
      <c r="F93" s="16"/>
      <c r="G93" s="16"/>
      <c r="H93" s="16"/>
      <c r="I93" s="16"/>
      <c r="J93" s="32"/>
      <c r="K93" s="31"/>
      <c r="L93" s="16"/>
      <c r="M93" s="16"/>
      <c r="N93" s="16"/>
      <c r="O93" s="27"/>
    </row>
    <row r="94" ht="36" customHeight="1" spans="2:15">
      <c r="B94" s="15">
        <f t="shared" si="7"/>
        <v>89</v>
      </c>
      <c r="C94" s="16"/>
      <c r="D94" s="16"/>
      <c r="E94" s="16"/>
      <c r="F94" s="16"/>
      <c r="G94" s="16"/>
      <c r="H94" s="16"/>
      <c r="I94" s="16"/>
      <c r="J94" s="32"/>
      <c r="K94" s="31"/>
      <c r="L94" s="16"/>
      <c r="M94" s="16"/>
      <c r="N94" s="16"/>
      <c r="O94" s="27"/>
    </row>
    <row r="95" ht="36" customHeight="1" spans="2:15">
      <c r="B95" s="15">
        <f t="shared" si="7"/>
        <v>90</v>
      </c>
      <c r="C95" s="16"/>
      <c r="D95" s="16"/>
      <c r="E95" s="16"/>
      <c r="F95" s="16"/>
      <c r="G95" s="16"/>
      <c r="H95" s="16"/>
      <c r="I95" s="16"/>
      <c r="J95" s="32"/>
      <c r="K95" s="31"/>
      <c r="L95" s="16"/>
      <c r="M95" s="16"/>
      <c r="N95" s="16"/>
      <c r="O95" s="27"/>
    </row>
    <row r="96" ht="36" customHeight="1" spans="2:15">
      <c r="B96" s="15">
        <f t="shared" si="7"/>
        <v>91</v>
      </c>
      <c r="C96" s="16"/>
      <c r="D96" s="16"/>
      <c r="E96" s="16"/>
      <c r="F96" s="16"/>
      <c r="G96" s="16"/>
      <c r="H96" s="16"/>
      <c r="I96" s="16"/>
      <c r="J96" s="32"/>
      <c r="K96" s="31"/>
      <c r="L96" s="16"/>
      <c r="M96" s="16"/>
      <c r="N96" s="16"/>
      <c r="O96" s="27"/>
    </row>
    <row r="97" ht="36" customHeight="1" spans="2:15">
      <c r="B97" s="15">
        <f t="shared" si="7"/>
        <v>92</v>
      </c>
      <c r="C97" s="16"/>
      <c r="D97" s="16"/>
      <c r="E97" s="16"/>
      <c r="F97" s="16"/>
      <c r="G97" s="16"/>
      <c r="H97" s="16"/>
      <c r="I97" s="16"/>
      <c r="J97" s="32"/>
      <c r="K97" s="31"/>
      <c r="L97" s="16"/>
      <c r="M97" s="16"/>
      <c r="N97" s="16"/>
      <c r="O97" s="27"/>
    </row>
    <row r="98" ht="36" customHeight="1" spans="2:15">
      <c r="B98" s="15">
        <f t="shared" si="7"/>
        <v>93</v>
      </c>
      <c r="C98" s="16"/>
      <c r="D98" s="16"/>
      <c r="E98" s="16"/>
      <c r="F98" s="16"/>
      <c r="G98" s="16"/>
      <c r="H98" s="16"/>
      <c r="I98" s="16"/>
      <c r="J98" s="32"/>
      <c r="K98" s="31"/>
      <c r="L98" s="16"/>
      <c r="M98" s="16"/>
      <c r="N98" s="16"/>
      <c r="O98" s="27"/>
    </row>
    <row r="99" ht="36" customHeight="1" spans="2:15">
      <c r="B99" s="15">
        <f t="shared" si="7"/>
        <v>94</v>
      </c>
      <c r="C99" s="16"/>
      <c r="D99" s="16"/>
      <c r="E99" s="16"/>
      <c r="F99" s="16"/>
      <c r="G99" s="16"/>
      <c r="H99" s="16"/>
      <c r="I99" s="16"/>
      <c r="J99" s="32"/>
      <c r="K99" s="31"/>
      <c r="L99" s="16"/>
      <c r="M99" s="16"/>
      <c r="N99" s="16"/>
      <c r="O99" s="27"/>
    </row>
    <row r="100" ht="36" customHeight="1" spans="2:15">
      <c r="B100" s="15">
        <f t="shared" si="7"/>
        <v>95</v>
      </c>
      <c r="C100" s="16"/>
      <c r="D100" s="16"/>
      <c r="E100" s="16"/>
      <c r="F100" s="16"/>
      <c r="G100" s="16"/>
      <c r="H100" s="16"/>
      <c r="I100" s="16"/>
      <c r="J100" s="32"/>
      <c r="K100" s="31"/>
      <c r="L100" s="16"/>
      <c r="M100" s="16"/>
      <c r="N100" s="16"/>
      <c r="O100" s="27"/>
    </row>
    <row r="101" ht="36" customHeight="1" spans="2:15">
      <c r="B101" s="15">
        <f t="shared" si="7"/>
        <v>96</v>
      </c>
      <c r="C101" s="16"/>
      <c r="D101" s="16"/>
      <c r="E101" s="16"/>
      <c r="F101" s="16"/>
      <c r="G101" s="16"/>
      <c r="H101" s="16"/>
      <c r="I101" s="16"/>
      <c r="J101" s="32"/>
      <c r="K101" s="31"/>
      <c r="L101" s="16"/>
      <c r="M101" s="16"/>
      <c r="N101" s="16"/>
      <c r="O101" s="27"/>
    </row>
    <row r="102" ht="36" customHeight="1" spans="2:15">
      <c r="B102" s="15">
        <f t="shared" si="7"/>
        <v>97</v>
      </c>
      <c r="C102" s="16"/>
      <c r="D102" s="16"/>
      <c r="E102" s="16"/>
      <c r="F102" s="16"/>
      <c r="G102" s="16"/>
      <c r="H102" s="16"/>
      <c r="I102" s="16"/>
      <c r="J102" s="32"/>
      <c r="K102" s="31"/>
      <c r="L102" s="16"/>
      <c r="M102" s="16"/>
      <c r="N102" s="16"/>
      <c r="O102" s="27"/>
    </row>
    <row r="103" ht="36" customHeight="1" spans="2:15">
      <c r="B103" s="15">
        <f t="shared" si="7"/>
        <v>98</v>
      </c>
      <c r="C103" s="16"/>
      <c r="D103" s="16"/>
      <c r="E103" s="16"/>
      <c r="F103" s="16"/>
      <c r="G103" s="16"/>
      <c r="H103" s="16"/>
      <c r="I103" s="16"/>
      <c r="J103" s="32"/>
      <c r="K103" s="31"/>
      <c r="L103" s="16"/>
      <c r="M103" s="16"/>
      <c r="N103" s="16"/>
      <c r="O103" s="27"/>
    </row>
    <row r="104" ht="36" customHeight="1" spans="2:15">
      <c r="B104" s="15">
        <f t="shared" si="7"/>
        <v>99</v>
      </c>
      <c r="C104" s="16"/>
      <c r="D104" s="16"/>
      <c r="E104" s="16"/>
      <c r="F104" s="16"/>
      <c r="G104" s="16"/>
      <c r="H104" s="16"/>
      <c r="I104" s="16"/>
      <c r="J104" s="32"/>
      <c r="K104" s="31"/>
      <c r="L104" s="16"/>
      <c r="M104" s="16"/>
      <c r="N104" s="16"/>
      <c r="O104" s="27"/>
    </row>
    <row r="105" ht="36" customHeight="1" spans="2:15">
      <c r="B105" s="15">
        <f t="shared" si="7"/>
        <v>100</v>
      </c>
      <c r="C105" s="16"/>
      <c r="D105" s="16"/>
      <c r="E105" s="16"/>
      <c r="F105" s="16"/>
      <c r="G105" s="16"/>
      <c r="H105" s="16"/>
      <c r="I105" s="16"/>
      <c r="J105" s="32"/>
      <c r="K105" s="31"/>
      <c r="L105" s="16"/>
      <c r="M105" s="16"/>
      <c r="N105" s="16"/>
      <c r="O105" s="27"/>
    </row>
    <row r="106" ht="36" customHeight="1" spans="2:15">
      <c r="B106" s="15">
        <f t="shared" si="7"/>
        <v>101</v>
      </c>
      <c r="C106" s="16"/>
      <c r="D106" s="16"/>
      <c r="E106" s="16"/>
      <c r="F106" s="16"/>
      <c r="G106" s="16"/>
      <c r="H106" s="16"/>
      <c r="I106" s="16"/>
      <c r="J106" s="32"/>
      <c r="K106" s="31"/>
      <c r="L106" s="16"/>
      <c r="M106" s="16"/>
      <c r="N106" s="16"/>
      <c r="O106" s="27"/>
    </row>
    <row r="107" ht="36" customHeight="1" spans="2:15">
      <c r="B107" s="15">
        <f t="shared" si="7"/>
        <v>102</v>
      </c>
      <c r="C107" s="16"/>
      <c r="D107" s="16"/>
      <c r="E107" s="16"/>
      <c r="F107" s="16"/>
      <c r="G107" s="16"/>
      <c r="H107" s="16"/>
      <c r="I107" s="16"/>
      <c r="J107" s="32"/>
      <c r="K107" s="31"/>
      <c r="L107" s="16"/>
      <c r="M107" s="16"/>
      <c r="N107" s="16"/>
      <c r="O107" s="27"/>
    </row>
    <row r="108" ht="36" customHeight="1" spans="2:15">
      <c r="B108" s="15">
        <f t="shared" si="7"/>
        <v>103</v>
      </c>
      <c r="C108" s="16"/>
      <c r="D108" s="16"/>
      <c r="E108" s="16"/>
      <c r="F108" s="16"/>
      <c r="G108" s="16"/>
      <c r="H108" s="16"/>
      <c r="I108" s="16"/>
      <c r="J108" s="32"/>
      <c r="K108" s="31"/>
      <c r="L108" s="16"/>
      <c r="M108" s="16"/>
      <c r="N108" s="16"/>
      <c r="O108" s="27"/>
    </row>
    <row r="109" ht="36" customHeight="1" spans="2:15">
      <c r="B109" s="15">
        <f t="shared" si="7"/>
        <v>104</v>
      </c>
      <c r="C109" s="16"/>
      <c r="D109" s="16"/>
      <c r="E109" s="16"/>
      <c r="F109" s="16"/>
      <c r="G109" s="16"/>
      <c r="H109" s="16"/>
      <c r="I109" s="16"/>
      <c r="J109" s="32"/>
      <c r="K109" s="31"/>
      <c r="L109" s="16"/>
      <c r="M109" s="16"/>
      <c r="N109" s="16"/>
      <c r="O109" s="27"/>
    </row>
    <row r="110" ht="36" customHeight="1" spans="2:15">
      <c r="B110" s="15">
        <f t="shared" si="7"/>
        <v>105</v>
      </c>
      <c r="C110" s="16"/>
      <c r="D110" s="16"/>
      <c r="E110" s="16"/>
      <c r="F110" s="16"/>
      <c r="G110" s="16"/>
      <c r="H110" s="16"/>
      <c r="I110" s="16"/>
      <c r="J110" s="32"/>
      <c r="K110" s="31"/>
      <c r="L110" s="16"/>
      <c r="M110" s="16"/>
      <c r="N110" s="16"/>
      <c r="O110" s="27"/>
    </row>
    <row r="111" ht="36" customHeight="1" spans="2:15">
      <c r="B111" s="15">
        <f t="shared" si="7"/>
        <v>106</v>
      </c>
      <c r="C111" s="16"/>
      <c r="D111" s="16"/>
      <c r="E111" s="16"/>
      <c r="F111" s="16"/>
      <c r="G111" s="16"/>
      <c r="H111" s="16"/>
      <c r="I111" s="16"/>
      <c r="J111" s="32"/>
      <c r="K111" s="31"/>
      <c r="L111" s="16"/>
      <c r="M111" s="16"/>
      <c r="N111" s="16"/>
      <c r="O111" s="27"/>
    </row>
    <row r="112" ht="27.95" customHeight="1"/>
    <row r="113" ht="27.95" customHeight="1"/>
    <row r="114" ht="27.95" customHeight="1"/>
    <row r="115" ht="27.95" customHeight="1"/>
    <row r="116" ht="27.95" customHeight="1"/>
    <row r="117" ht="27.95" customHeight="1"/>
    <row r="118" ht="27.95" customHeight="1"/>
    <row r="119" ht="27.95" customHeight="1"/>
    <row r="120" ht="27.95" customHeight="1"/>
    <row r="121" ht="27.95" customHeight="1"/>
    <row r="122" ht="27.95" customHeight="1"/>
    <row r="123" ht="27.95" customHeight="1"/>
    <row r="124" ht="27.95" customHeight="1"/>
    <row r="125" ht="27.95" customHeight="1"/>
    <row r="126" ht="27.95" customHeight="1"/>
    <row r="127" ht="27.95" customHeight="1"/>
    <row r="128" ht="27.95" customHeight="1"/>
    <row r="129" ht="27.95" customHeight="1"/>
    <row r="130" ht="27.95" customHeight="1"/>
    <row r="131" ht="27.95" customHeight="1"/>
    <row r="132" ht="27.95" customHeight="1"/>
    <row r="133" ht="27.95" customHeight="1"/>
    <row r="134" ht="27.95" customHeight="1"/>
    <row r="135" ht="27.95" customHeight="1"/>
    <row r="136" ht="27.95" customHeight="1"/>
    <row r="137" ht="27.95" customHeight="1"/>
    <row r="138" ht="27.95" customHeight="1"/>
    <row r="139" ht="27.95" customHeight="1"/>
    <row r="140" ht="27.95" customHeight="1"/>
    <row r="141" ht="27.95" customHeight="1"/>
  </sheetData>
  <mergeCells count="1">
    <mergeCell ref="B1:O1"/>
  </mergeCells>
  <printOptions horizontalCentered="1"/>
  <pageMargins left="0.196850393700787" right="0.118110236220472" top="0.590551181102362" bottom="0.47244094488189" header="0.511811023622047" footer="0.236220472440945"/>
  <pageSetup paperSize="9" scale="85" orientation="landscape" verticalDpi="300"/>
  <headerFooter alignWithMargins="0">
    <oddFooter>&amp;C&amp;10第&amp;P页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补充案例</vt:lpstr>
      <vt:lpstr>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坛坛</cp:lastModifiedBy>
  <dcterms:created xsi:type="dcterms:W3CDTF">2012-03-27T06:22:00Z</dcterms:created>
  <cp:lastPrinted>2019-07-07T05:01:00Z</cp:lastPrinted>
  <dcterms:modified xsi:type="dcterms:W3CDTF">2023-06-16T08:04:06Z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84C675D87EF34CFA83ABD30B26AF1DCE</vt:lpwstr>
  </property>
</Properties>
</file>